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P\Desktop\DOC. ACERAS Y CONTENES 2025\"/>
    </mc:Choice>
  </mc:AlternateContent>
  <bookViews>
    <workbookView xWindow="0" yWindow="0" windowWidth="19200" windowHeight="7770" tabRatio="910" firstSheet="3" activeTab="3"/>
  </bookViews>
  <sheets>
    <sheet name="PRESUP.EDIF.TIPO A &quot;EL RIIITO&quot;" sheetId="16" state="hidden" r:id="rId1"/>
    <sheet name="PRES Comision" sheetId="4" state="hidden" r:id="rId2"/>
    <sheet name="PRES Comision PRECIO ANTIGUO" sheetId="15" state="hidden" r:id="rId3"/>
    <sheet name="CONTENES" sheetId="3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\4" localSheetId="2">#REF!</definedName>
    <definedName name="\4">#REF!</definedName>
    <definedName name="\6" localSheetId="2">#REF!</definedName>
    <definedName name="\6">#REF!</definedName>
    <definedName name="\A" localSheetId="2">[1]Presup.!#REF!</definedName>
    <definedName name="\A">[1]Presup.!#REF!</definedName>
    <definedName name="\E" localSheetId="2">#REF!</definedName>
    <definedName name="\E">#REF!</definedName>
    <definedName name="\I" localSheetId="2">#REF!</definedName>
    <definedName name="\I">#REF!</definedName>
    <definedName name="\M" localSheetId="2">[1]Presup.!#REF!</definedName>
    <definedName name="\M">[1]Presup.!#REF!</definedName>
    <definedName name="\N" localSheetId="2">#REF!</definedName>
    <definedName name="\N">#REF!</definedName>
    <definedName name="\O" localSheetId="2">#REF!</definedName>
    <definedName name="\O">#REF!</definedName>
    <definedName name="\p" localSheetId="2">[2]PRESUPUESTO!#REF!</definedName>
    <definedName name="\p">[2]PRESUPUESTO!#REF!</definedName>
    <definedName name="\q" localSheetId="2">[2]PRESUPUESTO!#REF!</definedName>
    <definedName name="\q">[2]PRESUPUESTO!#REF!</definedName>
    <definedName name="\R" localSheetId="2">[1]Presup.!#REF!</definedName>
    <definedName name="\R">[1]Presup.!#REF!</definedName>
    <definedName name="\T" localSheetId="2">[1]Presup.!#REF!</definedName>
    <definedName name="\T">[1]Presup.!#REF!</definedName>
    <definedName name="\U" localSheetId="2">#REF!</definedName>
    <definedName name="\U">#REF!</definedName>
    <definedName name="\w" localSheetId="2">[2]PRESUPUESTO!#REF!</definedName>
    <definedName name="\w">[2]PRESUPUESTO!#REF!</definedName>
    <definedName name="\z" localSheetId="2">[2]PRESUPUESTO!#REF!</definedName>
    <definedName name="\z">[2]PRESUPUESTO!#REF!</definedName>
    <definedName name="_______________________________OP1">'[3]Mano Obra'!$D$12</definedName>
    <definedName name="_______________________________OP2">'[3]Mano Obra'!$D$14</definedName>
    <definedName name="_______________________________OP3">'[3]Mano Obra'!$D$15</definedName>
    <definedName name="_____________________________OP1">'[3]Mano Obra'!$D$12</definedName>
    <definedName name="_____________________________OP2">'[3]Mano Obra'!$D$14</definedName>
    <definedName name="_____________________________OP3">'[3]Mano Obra'!$D$15</definedName>
    <definedName name="___________________________OP1">'[3]Mano Obra'!$D$12</definedName>
    <definedName name="___________________________OP2">'[3]Mano Obra'!$D$14</definedName>
    <definedName name="___________________________OP3">'[3]Mano Obra'!$D$15</definedName>
    <definedName name="__________________________OP1">'[3]Mano Obra'!$D$12</definedName>
    <definedName name="__________________________OP2">'[3]Mano Obra'!$D$14</definedName>
    <definedName name="__________________________OP3">'[3]Mano Obra'!$D$15</definedName>
    <definedName name="_________________________OP1">'[3]Mano Obra'!$D$12</definedName>
    <definedName name="_________________________OP2">'[3]Mano Obra'!$D$14</definedName>
    <definedName name="_________________________OP3">'[3]Mano Obra'!$D$15</definedName>
    <definedName name="_______________________OP1">'[3]Mano Obra'!$D$12</definedName>
    <definedName name="_______________________OP2">'[3]Mano Obra'!$D$14</definedName>
    <definedName name="_______________________OP3">'[3]Mano Obra'!$D$15</definedName>
    <definedName name="_____________________OP1">'[3]Mano Obra'!$D$12</definedName>
    <definedName name="_____________________OP2">'[3]Mano Obra'!$D$14</definedName>
    <definedName name="_____________________OP3">'[3]Mano Obra'!$D$15</definedName>
    <definedName name="____________________OP1">'[3]Mano Obra'!$D$12</definedName>
    <definedName name="____________________OP2">'[3]Mano Obra'!$D$14</definedName>
    <definedName name="____________________OP3">'[3]Mano Obra'!$D$15</definedName>
    <definedName name="___________________OP1">'[3]Mano Obra'!$D$12</definedName>
    <definedName name="___________________OP2">'[3]Mano Obra'!$D$14</definedName>
    <definedName name="___________________OP3">'[3]Mano Obra'!$D$15</definedName>
    <definedName name="_________________OP1">'[3]Mano Obra'!$D$12</definedName>
    <definedName name="_________________OP2">'[3]Mano Obra'!$D$14</definedName>
    <definedName name="_________________OP3">'[3]Mano Obra'!$D$15</definedName>
    <definedName name="_______________OP1">'[3]Mano Obra'!$D$12</definedName>
    <definedName name="_______________OP2">'[3]Mano Obra'!$D$14</definedName>
    <definedName name="_______________OP3">'[3]Mano Obra'!$D$15</definedName>
    <definedName name="______________OP1">'[3]Mano Obra'!$D$12</definedName>
    <definedName name="______________OP2">'[3]Mano Obra'!$D$14</definedName>
    <definedName name="______________OP3">'[3]Mano Obra'!$D$15</definedName>
    <definedName name="_____________OP1">'[3]Mano Obra'!$D$12</definedName>
    <definedName name="_____________OP2">'[3]Mano Obra'!$D$14</definedName>
    <definedName name="_____________OP3">'[3]Mano Obra'!$D$15</definedName>
    <definedName name="___________CAL50" localSheetId="2">#REF!</definedName>
    <definedName name="___________CAL50">#REF!</definedName>
    <definedName name="___________mz125" localSheetId="2">#REF!</definedName>
    <definedName name="___________mz125">#REF!</definedName>
    <definedName name="___________MZ13" localSheetId="2">#REF!</definedName>
    <definedName name="___________MZ13">#REF!</definedName>
    <definedName name="___________MZ14" localSheetId="2">#REF!</definedName>
    <definedName name="___________MZ14">#REF!</definedName>
    <definedName name="___________MZ17" localSheetId="2">#REF!</definedName>
    <definedName name="___________MZ17">#REF!</definedName>
    <definedName name="___________OP1">'[3]Mano Obra'!$D$12</definedName>
    <definedName name="___________OP2">'[3]Mano Obra'!$D$14</definedName>
    <definedName name="___________OP3">'[3]Mano Obra'!$D$15</definedName>
    <definedName name="_________CAL50">[4]insumo!$D$11</definedName>
    <definedName name="_________hor210">'[5]anal term'!$G$1512</definedName>
    <definedName name="_________mz125" localSheetId="2">[4]Mezcla!#REF!</definedName>
    <definedName name="_________mz125">[4]Mezcla!#REF!</definedName>
    <definedName name="_________MZ13" localSheetId="2">[4]Mezcla!#REF!</definedName>
    <definedName name="_________MZ13">[4]Mezcla!#REF!</definedName>
    <definedName name="_________MZ14" localSheetId="2">[4]Mezcla!#REF!</definedName>
    <definedName name="_________MZ14">[4]Mezcla!#REF!</definedName>
    <definedName name="_________MZ17" localSheetId="2">[4]Mezcla!#REF!</definedName>
    <definedName name="_________MZ17">[4]Mezcla!#REF!</definedName>
    <definedName name="_________OP1">'[3]Mano Obra'!$D$12</definedName>
    <definedName name="_________OP2">'[3]Mano Obra'!$D$14</definedName>
    <definedName name="_________OP3">'[3]Mano Obra'!$D$15</definedName>
    <definedName name="________CAL50" localSheetId="2">#REF!</definedName>
    <definedName name="________CAL50">#REF!</definedName>
    <definedName name="________hor210">'[5]anal term'!$G$1512</definedName>
    <definedName name="________MZ1155" localSheetId="2">#REF!</definedName>
    <definedName name="________MZ1155">#REF!</definedName>
    <definedName name="________mz125" localSheetId="2">#REF!</definedName>
    <definedName name="________mz125">#REF!</definedName>
    <definedName name="________MZ13" localSheetId="2">#REF!</definedName>
    <definedName name="________MZ13">#REF!</definedName>
    <definedName name="________MZ14" localSheetId="2">#REF!</definedName>
    <definedName name="________MZ14">#REF!</definedName>
    <definedName name="________MZ17" localSheetId="2">#REF!</definedName>
    <definedName name="________MZ17">#REF!</definedName>
    <definedName name="________OP1">'[3]Mano Obra'!$D$12</definedName>
    <definedName name="________OP2">'[3]Mano Obra'!$D$14</definedName>
    <definedName name="________OP3">'[3]Mano Obra'!$D$15</definedName>
    <definedName name="_______hor210">'[5]anal term'!$G$1512</definedName>
    <definedName name="_______MZ16" localSheetId="2">#REF!</definedName>
    <definedName name="_______MZ16">#REF!</definedName>
    <definedName name="_______OP1">'[3]Mano Obra'!$D$12</definedName>
    <definedName name="_______OP2">'[3]Mano Obra'!$D$14</definedName>
    <definedName name="_______OP3">'[3]Mano Obra'!$D$15</definedName>
    <definedName name="______CAL50" localSheetId="2">#REF!</definedName>
    <definedName name="______CAL50">#REF!</definedName>
    <definedName name="______hor210">'[5]anal term'!$G$1512</definedName>
    <definedName name="______MZ1155" localSheetId="2">#REF!</definedName>
    <definedName name="______MZ1155">#REF!</definedName>
    <definedName name="______mz125" localSheetId="2">#REF!</definedName>
    <definedName name="______mz125">#REF!</definedName>
    <definedName name="______MZ13" localSheetId="2">#REF!</definedName>
    <definedName name="______MZ13">#REF!</definedName>
    <definedName name="______MZ14" localSheetId="2">#REF!</definedName>
    <definedName name="______MZ14">#REF!</definedName>
    <definedName name="______MZ16" localSheetId="2">#REF!</definedName>
    <definedName name="______MZ16">#REF!</definedName>
    <definedName name="______MZ17" localSheetId="2">#REF!</definedName>
    <definedName name="______MZ17">#REF!</definedName>
    <definedName name="______OP1">'[3]Mano Obra'!$D$12</definedName>
    <definedName name="______OP2">'[3]Mano Obra'!$D$14</definedName>
    <definedName name="______OP3">'[3]Mano Obra'!$D$15</definedName>
    <definedName name="_____CAL50" localSheetId="2">#REF!</definedName>
    <definedName name="_____CAL50">#REF!</definedName>
    <definedName name="_____hor210">'[5]anal term'!$G$1512</definedName>
    <definedName name="_____MZ1155" localSheetId="2">#REF!</definedName>
    <definedName name="_____MZ1155">#REF!</definedName>
    <definedName name="_____mz125" localSheetId="2">#REF!</definedName>
    <definedName name="_____mz125">#REF!</definedName>
    <definedName name="_____MZ13" localSheetId="2">#REF!</definedName>
    <definedName name="_____MZ13">#REF!</definedName>
    <definedName name="_____MZ14" localSheetId="2">#REF!</definedName>
    <definedName name="_____MZ14">#REF!</definedName>
    <definedName name="_____MZ16" localSheetId="2">#REF!</definedName>
    <definedName name="_____MZ16">#REF!</definedName>
    <definedName name="_____MZ17" localSheetId="2">#REF!</definedName>
    <definedName name="_____MZ17">#REF!</definedName>
    <definedName name="_____OP1">'[3]Mano Obra'!$D$12</definedName>
    <definedName name="_____OP2">'[3]Mano Obra'!$D$14</definedName>
    <definedName name="_____OP3">'[3]Mano Obra'!$D$15</definedName>
    <definedName name="____hor210">'[5]anal term'!$G$1512</definedName>
    <definedName name="____MZ1155">[4]Mezcla!$F$37</definedName>
    <definedName name="____MZ16" localSheetId="2">#REF!</definedName>
    <definedName name="____MZ16">#REF!</definedName>
    <definedName name="____OP1">'[3]Mano Obra'!$D$12</definedName>
    <definedName name="____OP2">'[3]Mano Obra'!$D$14</definedName>
    <definedName name="____OP3">'[3]Mano Obra'!$D$15</definedName>
    <definedName name="___CAL50">[6]insumo!$D$11</definedName>
    <definedName name="___HAC3">'[7]ANALISIS PARTIDAS CARRET.'!$H$564</definedName>
    <definedName name="___hor140" localSheetId="2">#REF!</definedName>
    <definedName name="___hor140">#REF!</definedName>
    <definedName name="___hor210">'[5]anal term'!$G$1512</definedName>
    <definedName name="___hor280">[8]Analisis!$D$63</definedName>
    <definedName name="___MZ1155" localSheetId="2">#REF!</definedName>
    <definedName name="___MZ1155">#REF!</definedName>
    <definedName name="___mz125" localSheetId="2">[6]Mezcla!#REF!</definedName>
    <definedName name="___mz125">[6]Mezcla!#REF!</definedName>
    <definedName name="___MZ13" localSheetId="2">[6]Mezcla!#REF!</definedName>
    <definedName name="___MZ13">[6]Mezcla!#REF!</definedName>
    <definedName name="___MZ14" localSheetId="2">[6]Mezcla!#REF!</definedName>
    <definedName name="___MZ14">[6]Mezcla!#REF!</definedName>
    <definedName name="___MZ16" localSheetId="2">#REF!</definedName>
    <definedName name="___MZ16">#REF!</definedName>
    <definedName name="___MZ17" localSheetId="2">[6]Mezcla!#REF!</definedName>
    <definedName name="___MZ17">[6]Mezcla!#REF!</definedName>
    <definedName name="___OP1">'[3]Mano Obra'!$D$12</definedName>
    <definedName name="___OP2">'[3]Mano Obra'!$D$14</definedName>
    <definedName name="___OP3">'[3]Mano Obra'!$D$15</definedName>
    <definedName name="___pu1" localSheetId="2">#REF!</definedName>
    <definedName name="___pu1">#REF!</definedName>
    <definedName name="___pu10" localSheetId="2">#REF!</definedName>
    <definedName name="___pu10">#REF!</definedName>
    <definedName name="___pu2" localSheetId="2">#REF!</definedName>
    <definedName name="___pu2">#REF!</definedName>
    <definedName name="___pu4">[9]Sheet4!$E:$E</definedName>
    <definedName name="___pu5">[9]Sheet5!$E:$E</definedName>
    <definedName name="___PU6" localSheetId="2">#REF!</definedName>
    <definedName name="___PU6">#REF!</definedName>
    <definedName name="___pu7" localSheetId="2">#REF!</definedName>
    <definedName name="___pu7">#REF!</definedName>
    <definedName name="___pu8" localSheetId="2">#REF!</definedName>
    <definedName name="___pu8">#REF!</definedName>
    <definedName name="___TC110" localSheetId="2">#REF!</definedName>
    <definedName name="___TC110">#REF!</definedName>
    <definedName name="___ZC1" localSheetId="2">#REF!</definedName>
    <definedName name="___ZC1">#REF!</definedName>
    <definedName name="___ZE1" localSheetId="2">#REF!</definedName>
    <definedName name="___ZE1">#REF!</definedName>
    <definedName name="___ZE2" localSheetId="2">#REF!</definedName>
    <definedName name="___ZE2">#REF!</definedName>
    <definedName name="___ZE3" localSheetId="2">#REF!</definedName>
    <definedName name="___ZE3">#REF!</definedName>
    <definedName name="___ZE4" localSheetId="2">#REF!</definedName>
    <definedName name="___ZE4">#REF!</definedName>
    <definedName name="___ZE5" localSheetId="2">#REF!</definedName>
    <definedName name="___ZE5">#REF!</definedName>
    <definedName name="___ZE6" localSheetId="2">#REF!</definedName>
    <definedName name="___ZE6">#REF!</definedName>
    <definedName name="__123Graph_A" localSheetId="2" hidden="1">[10]A!#REF!</definedName>
    <definedName name="__123Graph_A" hidden="1">[10]A!#REF!</definedName>
    <definedName name="__123Graph_B" localSheetId="2" hidden="1">[10]A!#REF!</definedName>
    <definedName name="__123Graph_B" hidden="1">[10]A!#REF!</definedName>
    <definedName name="__123Graph_C" localSheetId="2" hidden="1">[10]A!#REF!</definedName>
    <definedName name="__123Graph_C" hidden="1">[10]A!#REF!</definedName>
    <definedName name="__123Graph_D" localSheetId="2" hidden="1">[10]A!#REF!</definedName>
    <definedName name="__123Graph_D" hidden="1">[10]A!#REF!</definedName>
    <definedName name="__123Graph_E" localSheetId="2" hidden="1">[10]A!#REF!</definedName>
    <definedName name="__123Graph_E" hidden="1">[10]A!#REF!</definedName>
    <definedName name="__123Graph_F" localSheetId="2" hidden="1">[10]A!#REF!</definedName>
    <definedName name="__123Graph_F" hidden="1">[10]A!#REF!</definedName>
    <definedName name="__CAL50" localSheetId="2">#REF!</definedName>
    <definedName name="__CAL50">#REF!</definedName>
    <definedName name="__F">[11]A!#REF!</definedName>
    <definedName name="__hor140" localSheetId="2">#REF!</definedName>
    <definedName name="__hor140">#REF!</definedName>
    <definedName name="__hor210">'[5]anal term'!$G$1512</definedName>
    <definedName name="__hor280">[12]Analisis!$D$63</definedName>
    <definedName name="__IntlFixup" hidden="1">TRUE</definedName>
    <definedName name="__MZ1155" localSheetId="2">#REF!</definedName>
    <definedName name="__MZ1155">#REF!</definedName>
    <definedName name="__mz125" localSheetId="2">#REF!</definedName>
    <definedName name="__mz125">#REF!</definedName>
    <definedName name="__MZ13" localSheetId="2">#REF!</definedName>
    <definedName name="__MZ13">#REF!</definedName>
    <definedName name="__MZ14" localSheetId="2">#REF!</definedName>
    <definedName name="__MZ14">#REF!</definedName>
    <definedName name="__MZ16" localSheetId="2">#REF!</definedName>
    <definedName name="__MZ16">#REF!</definedName>
    <definedName name="__MZ17" localSheetId="2">#REF!</definedName>
    <definedName name="__MZ17">#REF!</definedName>
    <definedName name="__OP1">'[3]Mano Obra'!$D$12</definedName>
    <definedName name="__OP2">'[3]Mano Obra'!$D$14</definedName>
    <definedName name="__OP3">'[3]Mano Obra'!$D$15</definedName>
    <definedName name="__pu1" localSheetId="2">#REF!</definedName>
    <definedName name="__pu1">#REF!</definedName>
    <definedName name="__pu10" localSheetId="2">#REF!</definedName>
    <definedName name="__pu10">#REF!</definedName>
    <definedName name="__pu2" localSheetId="2">#REF!</definedName>
    <definedName name="__pu2">#REF!</definedName>
    <definedName name="__pu3" localSheetId="2">#REF!</definedName>
    <definedName name="__pu3">#REF!</definedName>
    <definedName name="__pu4">[13]Sheet4!$E:$E</definedName>
    <definedName name="__pu5">[13]Sheet5!$E:$E</definedName>
    <definedName name="__PU6" localSheetId="2">#REF!</definedName>
    <definedName name="__PU6">#REF!</definedName>
    <definedName name="__pu7" localSheetId="2">#REF!</definedName>
    <definedName name="__pu7">#REF!</definedName>
    <definedName name="__pu8" localSheetId="2">#REF!</definedName>
    <definedName name="__pu8">#REF!</definedName>
    <definedName name="__REALIZADO" localSheetId="2">[2]PRESUPUESTO!#REF!</definedName>
    <definedName name="__REALIZADO">[2]PRESUPUESTO!#REF!</definedName>
    <definedName name="__SUB1" localSheetId="2">[14]Análisis!#REF!</definedName>
    <definedName name="__SUB1">[14]Análisis!#REF!</definedName>
    <definedName name="__TC110" localSheetId="2">#REF!</definedName>
    <definedName name="__TC110">#REF!</definedName>
    <definedName name="__TUB24">#REF!</definedName>
    <definedName name="__ZC1" localSheetId="2">#REF!</definedName>
    <definedName name="__ZC1">#REF!</definedName>
    <definedName name="__ZE1" localSheetId="2">#REF!</definedName>
    <definedName name="__ZE1">#REF!</definedName>
    <definedName name="__ZE2" localSheetId="2">#REF!</definedName>
    <definedName name="__ZE2">#REF!</definedName>
    <definedName name="__ZE3" localSheetId="2">#REF!</definedName>
    <definedName name="__ZE3">#REF!</definedName>
    <definedName name="__ZE4" localSheetId="2">#REF!</definedName>
    <definedName name="__ZE4">#REF!</definedName>
    <definedName name="__ZE5" localSheetId="2">#REF!</definedName>
    <definedName name="__ZE5">#REF!</definedName>
    <definedName name="__ZE6" localSheetId="2">#REF!</definedName>
    <definedName name="__ZE6">#REF!</definedName>
    <definedName name="_01_MOV_DE_TIERRA" localSheetId="2">#REF!</definedName>
    <definedName name="_01_MOV_DE_TIERRA">#REF!</definedName>
    <definedName name="_02_Hormigón" localSheetId="2">#REF!</definedName>
    <definedName name="_02_Hormigón">#REF!</definedName>
    <definedName name="_03_Verjas" localSheetId="2">#REF!</definedName>
    <definedName name="_03_Verjas">#REF!</definedName>
    <definedName name="_04_Pasarela" localSheetId="2">#REF!</definedName>
    <definedName name="_04_Pasarela">#REF!</definedName>
    <definedName name="_05_Inst_Sanit_Edif" localSheetId="2">#REF!</definedName>
    <definedName name="_05_Inst_Sanit_Edif">#REF!</definedName>
    <definedName name="_07_Mampostería" localSheetId="2">#REF!</definedName>
    <definedName name="_07_Mampostería">#REF!</definedName>
    <definedName name="_08_Techos" localSheetId="2">#REF!</definedName>
    <definedName name="_08_Techos">#REF!</definedName>
    <definedName name="_09_Revestimientos" localSheetId="2">#REF!</definedName>
    <definedName name="_09_Revestimientos">#REF!</definedName>
    <definedName name="_1" localSheetId="2">[15]A!#REF!</definedName>
    <definedName name="_1">[15]A!#REF!</definedName>
    <definedName name="_1___MAT_ACERO" localSheetId="2">#REF!</definedName>
    <definedName name="_1___MAT_ACERO">#REF!</definedName>
    <definedName name="_1_0">'[16]ANÁLISIS DE COSTO EDIFICIOS'!#REF!</definedName>
    <definedName name="_10___PRES_PLAFONES" localSheetId="2">#REF!</definedName>
    <definedName name="_10___PRES_PLAFONES">#REF!</definedName>
    <definedName name="_10_Puertas" localSheetId="2">#REF!</definedName>
    <definedName name="_10_Puertas">#REF!</definedName>
    <definedName name="_10MAT_HORM._I" localSheetId="2">#REF!</definedName>
    <definedName name="_10MAT_HORM._I">#REF!</definedName>
    <definedName name="_11___PRES_REVEST." localSheetId="2">#REF!</definedName>
    <definedName name="_11___PRES_REVEST.">#REF!</definedName>
    <definedName name="_11MAT_MOVTO_TIERR" localSheetId="2">#REF!</definedName>
    <definedName name="_11MAT_MOVTO_TIERR">#REF!</definedName>
    <definedName name="_12___PRES_TOTAL" localSheetId="2">#REF!</definedName>
    <definedName name="_12___PRES_TOTAL">#REF!</definedName>
    <definedName name="_12_Ventanas" localSheetId="2">#REF!</definedName>
    <definedName name="_12_Ventanas">#REF!</definedName>
    <definedName name="_12MAT_PINTURA" localSheetId="2">#REF!</definedName>
    <definedName name="_12MAT_PINTURA">#REF!</definedName>
    <definedName name="_13___PRES_VENTANAS" localSheetId="2">#REF!</definedName>
    <definedName name="_13___PRES_VENTANAS">#REF!</definedName>
    <definedName name="_13_Pisos" localSheetId="2">#REF!</definedName>
    <definedName name="_13_Pisos">#REF!</definedName>
    <definedName name="_13MAT_PINTURAS" localSheetId="2">#REF!</definedName>
    <definedName name="_13MAT_PINTURAS">#REF!</definedName>
    <definedName name="_14__ANAL_REV.CER" localSheetId="2">#REF!</definedName>
    <definedName name="_14__ANAL_REV.CER">#REF!</definedName>
    <definedName name="_14_Plafond" localSheetId="2">#REF!</definedName>
    <definedName name="_14_Plafond">#REF!</definedName>
    <definedName name="_14MAT_PLAFONES" localSheetId="2">#REF!</definedName>
    <definedName name="_14MAT_PLAFONES">#REF!</definedName>
    <definedName name="_15__MAT_AGREGADOS" localSheetId="2">#REF!</definedName>
    <definedName name="_15__MAT_AGREGADOS">#REF!</definedName>
    <definedName name="_15_Ebanis_Edif" localSheetId="2">#REF!</definedName>
    <definedName name="_15_Ebanis_Edif">#REF!</definedName>
    <definedName name="_15MAT_REVEST." localSheetId="2">#REF!</definedName>
    <definedName name="_15MAT_REVEST.">#REF!</definedName>
    <definedName name="_16__MAT_BLOQUES" localSheetId="2">#REF!</definedName>
    <definedName name="_16__MAT_BLOQUES">#REF!</definedName>
    <definedName name="_17__MAT_CARP." localSheetId="2">#REF!</definedName>
    <definedName name="_17__MAT_CARP.">#REF!</definedName>
    <definedName name="_17_Acces_Edif" localSheetId="2">#REF!</definedName>
    <definedName name="_17_Acces_Edif">#REF!</definedName>
    <definedName name="_17MAT_VENTANAS" localSheetId="2">#REF!</definedName>
    <definedName name="_17MAT_VENTANAS">#REF!</definedName>
    <definedName name="_18__MAT_CEMENTOS" localSheetId="2">#REF!</definedName>
    <definedName name="_18__MAT_CEMENTOS">#REF!</definedName>
    <definedName name="_18_Inst_Sanit_Solar" localSheetId="2">#REF!</definedName>
    <definedName name="_18_Inst_Sanit_Solar">#REF!</definedName>
    <definedName name="_18OBRA_MANO" localSheetId="2">#REF!</definedName>
    <definedName name="_18OBRA_MANO">#REF!</definedName>
    <definedName name="_19__MAT_HORM._I" localSheetId="2">#REF!</definedName>
    <definedName name="_19__MAT_HORM._I">#REF!</definedName>
    <definedName name="_1ANAL_REV.CER" localSheetId="2">#REF!</definedName>
    <definedName name="_1ANAL_REV.CER">#REF!</definedName>
    <definedName name="_2___MAT_CERRAJ." localSheetId="2">#REF!</definedName>
    <definedName name="_2___MAT_CERRAJ.">#REF!</definedName>
    <definedName name="_20__MAT_MOVTO_TIERR" localSheetId="2">#REF!</definedName>
    <definedName name="_20__MAT_MOVTO_TIERR">#REF!</definedName>
    <definedName name="_20_Parqueos_Aceras" localSheetId="2">#REF!</definedName>
    <definedName name="_20_Parqueos_Aceras">#REF!</definedName>
    <definedName name="_20PRES_DESAGUES" localSheetId="2">#REF!</definedName>
    <definedName name="_20PRES_DESAGUES">#REF!</definedName>
    <definedName name="_21__MAT_PINTURA" localSheetId="2">#REF!</definedName>
    <definedName name="_21__MAT_PINTURA">#REF!</definedName>
    <definedName name="_21_Cisterna" localSheetId="2">#REF!</definedName>
    <definedName name="_21_Cisterna">#REF!</definedName>
    <definedName name="_22__MAT_PINTURAS" localSheetId="2">#REF!</definedName>
    <definedName name="_22__MAT_PINTURAS">#REF!</definedName>
    <definedName name="_22_Casetas" localSheetId="2">#REF!</definedName>
    <definedName name="_22_Casetas">#REF!</definedName>
    <definedName name="_22PRES_FINO" localSheetId="2">#REF!</definedName>
    <definedName name="_22PRES_FINO">#REF!</definedName>
    <definedName name="_23__MAT_PLAFONES" localSheetId="2">#REF!</definedName>
    <definedName name="_23__MAT_PLAFONES">#REF!</definedName>
    <definedName name="_23_Jardinería" localSheetId="2">#REF!</definedName>
    <definedName name="_23_Jardinería">#REF!</definedName>
    <definedName name="_24__MAT_REVEST." localSheetId="2">#REF!</definedName>
    <definedName name="_24__MAT_REVEST.">#REF!</definedName>
    <definedName name="_24PRES_HORMIGON" localSheetId="2">#REF!</definedName>
    <definedName name="_24PRES_HORMIGON">#REF!</definedName>
    <definedName name="_25__OBRA_MANO" localSheetId="2">#REF!</definedName>
    <definedName name="_25__OBRA_MANO">#REF!</definedName>
    <definedName name="_25_Estruct_Cont" localSheetId="2">#REF!</definedName>
    <definedName name="_25_Estruct_Cont">#REF!</definedName>
    <definedName name="_26_ANAL_REV.CER" localSheetId="2">#REF!</definedName>
    <definedName name="_26_ANAL_REV.CER">#REF!</definedName>
    <definedName name="_26PRES_I._SANIT." localSheetId="2">#REF!</definedName>
    <definedName name="_26PRES_I._SANIT.">#REF!</definedName>
    <definedName name="_27_MAT_ACERO" localSheetId="2">[17]Capilla!#REF!</definedName>
    <definedName name="_27_MAT_ACERO">[17]Capilla!#REF!</definedName>
    <definedName name="_28_Gastos_Grales" localSheetId="2">#REF!</definedName>
    <definedName name="_28_Gastos_Grales">#REF!</definedName>
    <definedName name="_28_MAT_AGREGADOS" localSheetId="2">#REF!</definedName>
    <definedName name="_28_MAT_AGREGADOS">#REF!</definedName>
    <definedName name="_28PRES_M._TIERRAS" localSheetId="2">#REF!</definedName>
    <definedName name="_28PRES_M._TIERRAS">#REF!</definedName>
    <definedName name="_29_MAT_BLOQUES" localSheetId="2">#REF!</definedName>
    <definedName name="_29_MAT_BLOQUES">#REF!</definedName>
    <definedName name="_3___MAT_VENTANAS" localSheetId="2">#REF!</definedName>
    <definedName name="_3___MAT_VENTANAS">#REF!</definedName>
    <definedName name="_30_MAT_CARP." localSheetId="2">#REF!</definedName>
    <definedName name="_30_MAT_CARP.">#REF!</definedName>
    <definedName name="_30PRES_MISCEL." localSheetId="2">#REF!</definedName>
    <definedName name="_30PRES_MISCEL.">#REF!</definedName>
    <definedName name="_31_MAT_CEMENTOS" localSheetId="2">#REF!</definedName>
    <definedName name="_31_MAT_CEMENTOS">#REF!</definedName>
    <definedName name="_32_MAT_CERRAJ." localSheetId="2">[17]Capilla!#REF!</definedName>
    <definedName name="_32_MAT_CERRAJ.">[17]Capilla!#REF!</definedName>
    <definedName name="_32PRES_MUROS" localSheetId="2">#REF!</definedName>
    <definedName name="_32PRES_MUROS">#REF!</definedName>
    <definedName name="_33_MAT_HORM._I" localSheetId="2">#REF!</definedName>
    <definedName name="_33_MAT_HORM._I">#REF!</definedName>
    <definedName name="_34_MAT_MOVTO_TIERR" localSheetId="2">#REF!</definedName>
    <definedName name="_34_MAT_MOVTO_TIERR">#REF!</definedName>
    <definedName name="_34PRES_PAÑETE" localSheetId="2">#REF!</definedName>
    <definedName name="_34PRES_PAÑETE">#REF!</definedName>
    <definedName name="_35_MAT_PINTURA" localSheetId="2">#REF!</definedName>
    <definedName name="_35_MAT_PINTURA">#REF!</definedName>
    <definedName name="_36_MAT_PINTURAS" localSheetId="2">#REF!</definedName>
    <definedName name="_36_MAT_PINTURAS">#REF!</definedName>
    <definedName name="_36PRES_PINTURAS" localSheetId="2">#REF!</definedName>
    <definedName name="_36PRES_PINTURAS">#REF!</definedName>
    <definedName name="_37_MAT_PLAFONES" localSheetId="2">#REF!</definedName>
    <definedName name="_37_MAT_PLAFONES">#REF!</definedName>
    <definedName name="_38_MAT_REVEST." localSheetId="2">#REF!</definedName>
    <definedName name="_38_MAT_REVEST.">#REF!</definedName>
    <definedName name="_38PRES_PISOS" localSheetId="2">#REF!</definedName>
    <definedName name="_38PRES_PISOS">#REF!</definedName>
    <definedName name="_39_MAT_VENTANAS" localSheetId="2">[17]Capilla!#REF!</definedName>
    <definedName name="_39_MAT_VENTANAS">[17]Capilla!#REF!</definedName>
    <definedName name="_3MAT_ACERO" localSheetId="2">#REF!</definedName>
    <definedName name="_3MAT_ACERO">#REF!</definedName>
    <definedName name="_4___PRES_DESAGUES" localSheetId="2">#REF!</definedName>
    <definedName name="_4___PRES_DESAGUES">#REF!</definedName>
    <definedName name="_40_OBRA_MANO" localSheetId="2">#REF!</definedName>
    <definedName name="_40_OBRA_MANO">#REF!</definedName>
    <definedName name="_40PRES_PLAFONES" localSheetId="2">#REF!</definedName>
    <definedName name="_40PRES_PLAFONES">#REF!</definedName>
    <definedName name="_41_PRES_DESAGUES" localSheetId="2">[17]Capilla!#REF!</definedName>
    <definedName name="_41_PRES_DESAGUES">[17]Capilla!#REF!</definedName>
    <definedName name="_42_PRES_FINO" localSheetId="2">[17]Capilla!#REF!</definedName>
    <definedName name="_42_PRES_FINO">[17]Capilla!#REF!</definedName>
    <definedName name="_42PRES_REVEST." localSheetId="2">#REF!</definedName>
    <definedName name="_42PRES_REVEST.">#REF!</definedName>
    <definedName name="_43_PRES_I._SANIT." localSheetId="2">[17]Capilla!#REF!</definedName>
    <definedName name="_43_PRES_I._SANIT.">[17]Capilla!#REF!</definedName>
    <definedName name="_44_PRES_MISCEL." localSheetId="2">[17]Capilla!#REF!</definedName>
    <definedName name="_44_PRES_MISCEL.">[17]Capilla!#REF!</definedName>
    <definedName name="_44PRES_TOTAL" localSheetId="2">#REF!</definedName>
    <definedName name="_44PRES_TOTAL">#REF!</definedName>
    <definedName name="_45_PRES_PINTURAS" localSheetId="2">[17]Capilla!#REF!</definedName>
    <definedName name="_45_PRES_PINTURAS">[17]Capilla!#REF!</definedName>
    <definedName name="_46_PRES_PISOS" localSheetId="2">[17]Capilla!#REF!</definedName>
    <definedName name="_46_PRES_PISOS">[17]Capilla!#REF!</definedName>
    <definedName name="_46PRES_VENTANAS" localSheetId="2">#REF!</definedName>
    <definedName name="_46PRES_VENTANAS">#REF!</definedName>
    <definedName name="_47_PRES_PLAFONES" localSheetId="2">[17]Capilla!#REF!</definedName>
    <definedName name="_47_PRES_PLAFONES">[17]Capilla!#REF!</definedName>
    <definedName name="_48_PRES_REVEST." localSheetId="2">[17]Capilla!#REF!</definedName>
    <definedName name="_48_PRES_REVEST.">[17]Capilla!#REF!</definedName>
    <definedName name="_49_PRES_TOTAL" localSheetId="2">[17]Capilla!#REF!</definedName>
    <definedName name="_49_PRES_TOTAL">[17]Capilla!#REF!</definedName>
    <definedName name="_4MAT_AGREGADOS" localSheetId="2">#REF!</definedName>
    <definedName name="_4MAT_AGREGADOS">#REF!</definedName>
    <definedName name="_5___PRES_FINO" localSheetId="2">#REF!</definedName>
    <definedName name="_5___PRES_FINO">#REF!</definedName>
    <definedName name="_50_PRES_VENTANAS" localSheetId="2">[17]Capilla!#REF!</definedName>
    <definedName name="_50_PRES_VENTANAS">[17]Capilla!#REF!</definedName>
    <definedName name="_5MAT_BLOQUES" localSheetId="2">#REF!</definedName>
    <definedName name="_5MAT_BLOQUES">#REF!</definedName>
    <definedName name="_6___PRES_I._SANIT." localSheetId="2">#REF!</definedName>
    <definedName name="_6___PRES_I._SANIT.">#REF!</definedName>
    <definedName name="_6MAT_CARP." localSheetId="2">#REF!</definedName>
    <definedName name="_6MAT_CARP.">#REF!</definedName>
    <definedName name="_7___PRES_MISCEL." localSheetId="2">#REF!</definedName>
    <definedName name="_7___PRES_MISCEL.">#REF!</definedName>
    <definedName name="_7MAT_CEMENTOS" localSheetId="2">#REF!</definedName>
    <definedName name="_7MAT_CEMENTOS">#REF!</definedName>
    <definedName name="_8___PRES_PINTURAS" localSheetId="2">#REF!</definedName>
    <definedName name="_8___PRES_PINTURAS">#REF!</definedName>
    <definedName name="_9___PRES_PISOS" localSheetId="2">#REF!</definedName>
    <definedName name="_9___PRES_PISOS">#REF!</definedName>
    <definedName name="_9MAT_CERRAJ." localSheetId="2">#REF!</definedName>
    <definedName name="_9MAT_CERRAJ.">#REF!</definedName>
    <definedName name="_C">'[16]ANÁLISIS DE COSTO EDIFICIOS'!#REF!</definedName>
    <definedName name="_CAL50" localSheetId="2">#REF!</definedName>
    <definedName name="_CAL50">#REF!</definedName>
    <definedName name="_CTC220" localSheetId="2">#REF!</definedName>
    <definedName name="_CTC220">#REF!</definedName>
    <definedName name="_F" localSheetId="2">[10]A!#REF!</definedName>
    <definedName name="_F">[10]A!#REF!</definedName>
    <definedName name="_Fill" localSheetId="2" hidden="1">#REF!</definedName>
    <definedName name="_Fill" hidden="1">#REF!</definedName>
    <definedName name="_HAC3">#REF!</definedName>
    <definedName name="_hor140" localSheetId="2">#REF!</definedName>
    <definedName name="_hor140">#REF!</definedName>
    <definedName name="_hor210">'[5]anal term'!$G$1512</definedName>
    <definedName name="_hor280">[12]Analisis!$D$63</definedName>
    <definedName name="_k1" localSheetId="0">[18]Precios!$A$4:$F$1576</definedName>
    <definedName name="_k1">[19]Precios!$A$4:$F$1576</definedName>
    <definedName name="_k2">[20]Precios!$A$4:$F$1576</definedName>
    <definedName name="_k3" localSheetId="0">[18]Precios!$A$4:$F$1576</definedName>
    <definedName name="_k3">[19]Precios!$A$4:$F$1576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Z1155" localSheetId="2">#REF!</definedName>
    <definedName name="_MZ1155">#REF!</definedName>
    <definedName name="_mz125" localSheetId="2">#REF!</definedName>
    <definedName name="_mz125">#REF!</definedName>
    <definedName name="_MZ13" localSheetId="2">#REF!</definedName>
    <definedName name="_MZ13">#REF!</definedName>
    <definedName name="_MZ14" localSheetId="2">#REF!</definedName>
    <definedName name="_MZ14">#REF!</definedName>
    <definedName name="_MZ16" localSheetId="2">#REF!</definedName>
    <definedName name="_MZ16">#REF!</definedName>
    <definedName name="_MZ17" localSheetId="2">#REF!</definedName>
    <definedName name="_MZ17">#REF!</definedName>
    <definedName name="_o" localSheetId="2">#REF!</definedName>
    <definedName name="_o">#REF!</definedName>
    <definedName name="_OP1">'[3]Mano Obra'!$D$12</definedName>
    <definedName name="_OP2">'[3]Mano Obra'!$D$14</definedName>
    <definedName name="_OP3">'[3]Mano Obra'!$D$15</definedName>
    <definedName name="_Order1" hidden="1">255</definedName>
    <definedName name="_Order2" hidden="1">255</definedName>
    <definedName name="_PH140" localSheetId="2">#REF!</definedName>
    <definedName name="_PH140">#REF!</definedName>
    <definedName name="_PH160" localSheetId="2">#REF!</definedName>
    <definedName name="_PH160">#REF!</definedName>
    <definedName name="_PH180" localSheetId="2">#REF!</definedName>
    <definedName name="_PH180">#REF!</definedName>
    <definedName name="_PH210" localSheetId="2">#REF!</definedName>
    <definedName name="_PH210">#REF!</definedName>
    <definedName name="_PH240" localSheetId="2">#REF!</definedName>
    <definedName name="_PH240">#REF!</definedName>
    <definedName name="_PH250" localSheetId="2">#REF!</definedName>
    <definedName name="_PH250">#REF!</definedName>
    <definedName name="_PH260" localSheetId="2">#REF!</definedName>
    <definedName name="_PH260">#REF!</definedName>
    <definedName name="_PH280" localSheetId="2">#REF!</definedName>
    <definedName name="_PH280">#REF!</definedName>
    <definedName name="_PH300" localSheetId="2">#REF!</definedName>
    <definedName name="_PH300">#REF!</definedName>
    <definedName name="_PH315" localSheetId="2">#REF!</definedName>
    <definedName name="_PH315">#REF!</definedName>
    <definedName name="_PH350" localSheetId="2">#REF!</definedName>
    <definedName name="_PH350">#REF!</definedName>
    <definedName name="_PH400" localSheetId="2">#REF!</definedName>
    <definedName name="_PH400">#REF!</definedName>
    <definedName name="_pl1">[21]analisis!$G$2432</definedName>
    <definedName name="_pl12">[21]analisis!$G$2477</definedName>
    <definedName name="_pl316">[21]analisis!$G$2513</definedName>
    <definedName name="_pl38">[21]analisis!$G$2486</definedName>
    <definedName name="_PTC110" localSheetId="2">#REF!</definedName>
    <definedName name="_PTC110">#REF!</definedName>
    <definedName name="_PTC220" localSheetId="2">#REF!</definedName>
    <definedName name="_PTC220">#REF!</definedName>
    <definedName name="_pu1" localSheetId="2">#REF!</definedName>
    <definedName name="_pu1">#REF!</definedName>
    <definedName name="_pu10" localSheetId="2">#REF!</definedName>
    <definedName name="_pu10">#REF!</definedName>
    <definedName name="_pu2" localSheetId="2">#REF!</definedName>
    <definedName name="_pu2">#REF!</definedName>
    <definedName name="_PU3" localSheetId="2">#REF!</definedName>
    <definedName name="_PU3">#REF!</definedName>
    <definedName name="_pu4">[22]Sheet4!$E:$E</definedName>
    <definedName name="_pu5">[22]Sheet5!$E:$E</definedName>
    <definedName name="_PU6" localSheetId="2">#REF!</definedName>
    <definedName name="_PU6">#REF!</definedName>
    <definedName name="_pu7" localSheetId="2">#REF!</definedName>
    <definedName name="_pu7">#REF!</definedName>
    <definedName name="_pu8" localSheetId="2">#REF!</definedName>
    <definedName name="_pu8">#REF!</definedName>
    <definedName name="_Sort" localSheetId="2" hidden="1">#REF!</definedName>
    <definedName name="_Sort" hidden="1">#REF!</definedName>
    <definedName name="_SUB1" localSheetId="2">#REF!</definedName>
    <definedName name="_SUB1">#REF!</definedName>
    <definedName name="_TC110" localSheetId="2">#REF!</definedName>
    <definedName name="_TC110">#REF!</definedName>
    <definedName name="_TC220" localSheetId="2">#REF!</definedName>
    <definedName name="_TC220">#REF!</definedName>
    <definedName name="_TUB24" localSheetId="2">#REF!</definedName>
    <definedName name="_TUB24">#REF!</definedName>
    <definedName name="_TUB30">#REF!</definedName>
    <definedName name="_TUB36">#REF!</definedName>
    <definedName name="_TWS10">'[23]Analisis Detallado'!#REF!</definedName>
    <definedName name="_TWS12">'[23]Analisis Detallado'!#REF!</definedName>
    <definedName name="_TWS14">'[23]Analisis Detallado'!#REF!</definedName>
    <definedName name="_TWS16">'[23]Analisis Detallado'!#REF!</definedName>
    <definedName name="_TWS18">'[23]Analisis Detallado'!#REF!</definedName>
    <definedName name="_TWS8">'[23]Analisis Detallado'!#REF!</definedName>
    <definedName name="_VAR12">[24]Precio!$F$12</definedName>
    <definedName name="_VAR38">[24]Precio!$F$11</definedName>
    <definedName name="_ZC1" localSheetId="2">#REF!</definedName>
    <definedName name="_ZC1">#REF!</definedName>
    <definedName name="_ZE1" localSheetId="2">#REF!</definedName>
    <definedName name="_ZE1">#REF!</definedName>
    <definedName name="_ZE2" localSheetId="2">#REF!</definedName>
    <definedName name="_ZE2">#REF!</definedName>
    <definedName name="_ZE3" localSheetId="2">#REF!</definedName>
    <definedName name="_ZE3">#REF!</definedName>
    <definedName name="_ZE4" localSheetId="2">#REF!</definedName>
    <definedName name="_ZE4">#REF!</definedName>
    <definedName name="_ZE5" localSheetId="2">#REF!</definedName>
    <definedName name="_ZE5">#REF!</definedName>
    <definedName name="_ZE6" localSheetId="2">#REF!</definedName>
    <definedName name="_ZE6">#REF!</definedName>
    <definedName name="A" localSheetId="2">[10]A!#REF!</definedName>
    <definedName name="A">[10]A!#REF!</definedName>
    <definedName name="A_IMPRESIÓN_IM" localSheetId="2">#REF!</definedName>
    <definedName name="A_IMPRESIÓN_IM">#REF!</definedName>
    <definedName name="aa" localSheetId="2">#REF!</definedName>
    <definedName name="aa">#REF!</definedName>
    <definedName name="aa_2">"$#REF!.$B$109"</definedName>
    <definedName name="aa_3">"$#REF!.$B$109"</definedName>
    <definedName name="AAG">[24]Precio!$F$20</definedName>
    <definedName name="ABULT" localSheetId="2">#REF!</definedName>
    <definedName name="ABULT">#REF!</definedName>
    <definedName name="AC" localSheetId="2">#REF!</definedName>
    <definedName name="AC">#REF!</definedName>
    <definedName name="aca.19.km">'[25]Analisis Unitarios'!$F$154</definedName>
    <definedName name="aca.1er.km">'[25]Analisis Unitarios'!$F$136</definedName>
    <definedName name="aca.20.km">'[25]Analisis Unitarios'!$F$155</definedName>
    <definedName name="aca.30.km">'[25]Analisis Unitarios'!$F$165</definedName>
    <definedName name="ACA_1" localSheetId="2">#REF!</definedName>
    <definedName name="ACA_1">#REF!</definedName>
    <definedName name="ACA_2" localSheetId="2">#REF!</definedName>
    <definedName name="ACA_2">#REF!</definedName>
    <definedName name="ACA_6" localSheetId="2">#REF!</definedName>
    <definedName name="ACA_6">#REF!</definedName>
    <definedName name="ACA_7" localSheetId="2">#REF!</definedName>
    <definedName name="ACA_7">#REF!</definedName>
    <definedName name="acarreo" localSheetId="2">'[26]Listado Equipos a utilizar'!#REF!</definedName>
    <definedName name="acarreo">'[26]Listado Equipos a utilizar'!#REF!</definedName>
    <definedName name="ACARREOADOQUIN" localSheetId="2">#REF!</definedName>
    <definedName name="ACARREOADOQUIN">#REF!</definedName>
    <definedName name="ACARREOADOQUINCLASICO" localSheetId="2">#REF!</definedName>
    <definedName name="ACARREOADOQUINCLASICO">#REF!</definedName>
    <definedName name="ACARREOADOQUINCOLONIAL" localSheetId="2">#REF!</definedName>
    <definedName name="ACARREOADOQUINCOLONIAL">#REF!</definedName>
    <definedName name="ACARREOADOQUINMEDITERRANEO" localSheetId="2">#REF!</definedName>
    <definedName name="ACARREOADOQUINMEDITERRANEO">#REF!</definedName>
    <definedName name="ACARREOADOQUINMEDITERRANEODIAMANTE" localSheetId="2">#REF!</definedName>
    <definedName name="ACARREOADOQUINMEDITERRANEODIAMANTE">#REF!</definedName>
    <definedName name="ACARREOADOQUINOLYMPUS" localSheetId="2">#REF!</definedName>
    <definedName name="ACARREOADOQUINOLYMPUS">#REF!</definedName>
    <definedName name="ACARREOBLINTEL6" localSheetId="2">#REF!</definedName>
    <definedName name="ACARREOBLINTEL6">#REF!</definedName>
    <definedName name="ACARREOBLINTEL6X8X8" localSheetId="2">#REF!</definedName>
    <definedName name="ACARREOBLINTEL6X8X8">#REF!</definedName>
    <definedName name="ACARREOBLINTEL8" localSheetId="2">#REF!</definedName>
    <definedName name="ACARREOBLINTEL8">#REF!</definedName>
    <definedName name="ACARREOBLINTEL8X8X8" localSheetId="2">#REF!</definedName>
    <definedName name="ACARREOBLINTEL8X8X8">#REF!</definedName>
    <definedName name="ACARREOBLOCK10" localSheetId="2">#REF!</definedName>
    <definedName name="ACARREOBLOCK10">#REF!</definedName>
    <definedName name="ACARREOBLOCK12" localSheetId="2">#REF!</definedName>
    <definedName name="ACARREOBLOCK12">#REF!</definedName>
    <definedName name="ACARREOBLOCK4" localSheetId="2">#REF!</definedName>
    <definedName name="ACARREOBLOCK4">#REF!</definedName>
    <definedName name="ACARREOBLOCK5" localSheetId="2">#REF!</definedName>
    <definedName name="ACARREOBLOCK5">#REF!</definedName>
    <definedName name="ACARREOBLOCK6" localSheetId="2">#REF!</definedName>
    <definedName name="ACARREOBLOCK6">#REF!</definedName>
    <definedName name="ACARREOBLOCK8" localSheetId="2">#REF!</definedName>
    <definedName name="ACARREOBLOCK8">#REF!</definedName>
    <definedName name="ACARREOBLOCKORN" localSheetId="2">#REF!</definedName>
    <definedName name="ACARREOBLOCKORN">#REF!</definedName>
    <definedName name="ACARREOBLOCKRUST4" localSheetId="2">#REF!</definedName>
    <definedName name="ACARREOBLOCKRUST4">#REF!</definedName>
    <definedName name="ACARREOBLOCKRUST8" localSheetId="2">#REF!</definedName>
    <definedName name="ACARREOBLOCKRUST8">#REF!</definedName>
    <definedName name="ACARREOBLOQUETECHO11X20X20GRIS" localSheetId="2">#REF!</definedName>
    <definedName name="ACARREOBLOQUETECHO11X20X20GRIS">#REF!</definedName>
    <definedName name="ACARREOBLOQUETECHO15X60COLOR" localSheetId="2">#REF!</definedName>
    <definedName name="ACARREOBLOQUETECHO15X60COLOR">#REF!</definedName>
    <definedName name="ACARREOBLOQUETECHO15X60GRIS" localSheetId="2">#REF!</definedName>
    <definedName name="ACARREOBLOQUETECHO15X60GRIS">#REF!</definedName>
    <definedName name="ACARREOBLOVIGA6" localSheetId="2">#REF!</definedName>
    <definedName name="ACARREOBLOVIGA6">#REF!</definedName>
    <definedName name="ACARREOBLOVIGA8" localSheetId="2">#REF!</definedName>
    <definedName name="ACARREOBLOVIGA8">#REF!</definedName>
    <definedName name="ACARREOMOSAICOGRAVILLA30X30" localSheetId="2">#REF!</definedName>
    <definedName name="ACARREOMOSAICOGRAVILLA30X30">#REF!</definedName>
    <definedName name="ACARREOPISOS" localSheetId="2">#REF!</definedName>
    <definedName name="ACARREOPISOS">#REF!</definedName>
    <definedName name="ACARREOVIBRAZO30X30" localSheetId="2">#REF!</definedName>
    <definedName name="ACARREOVIBRAZO30X30">#REF!</definedName>
    <definedName name="ACARREOVIBRAZO40X40" localSheetId="2">#REF!</definedName>
    <definedName name="ACARREOVIBRAZO40X40">#REF!</definedName>
    <definedName name="ACARREOVIBRORUSTICO30X30" localSheetId="2">#REF!</definedName>
    <definedName name="ACARREOVIBRORUSTICO30X30">#REF!</definedName>
    <definedName name="ACARREOZOCALOS" localSheetId="2">#REF!</definedName>
    <definedName name="ACARREOZOCALOS">#REF!</definedName>
    <definedName name="ACARREPTABLETA" localSheetId="2">#REF!</definedName>
    <definedName name="ACARREPTABLETA">#REF!</definedName>
    <definedName name="ACER1_">'[23]Analisis Detallado'!#REF!</definedName>
    <definedName name="ACER1_2_">'[23]Analisis Detallado'!#REF!</definedName>
    <definedName name="ACER3_4_">'[23]Analisis Detallado'!#REF!</definedName>
    <definedName name="ACER3_8_">'[23]Analisis Detallado'!#REF!</definedName>
    <definedName name="ACERA" localSheetId="2">#REF!</definedName>
    <definedName name="ACERA">#REF!</definedName>
    <definedName name="acera1" localSheetId="2">#REF!</definedName>
    <definedName name="acera1">#REF!</definedName>
    <definedName name="acera12" localSheetId="2">#REF!</definedName>
    <definedName name="acera12">#REF!</definedName>
    <definedName name="aceras" localSheetId="2">#REF!</definedName>
    <definedName name="aceras">#REF!</definedName>
    <definedName name="acero" localSheetId="2">#REF!</definedName>
    <definedName name="acero">#REF!</definedName>
    <definedName name="Acero_1">#N/A</definedName>
    <definedName name="Acero_1_2_____Grado_40">[27]Insumos!$B$6:$D$6</definedName>
    <definedName name="Acero_1_4______Grado_40">[27]Insumos!$B$7:$D$7</definedName>
    <definedName name="Acero_2">#N/A</definedName>
    <definedName name="Acero_3">#N/A</definedName>
    <definedName name="Acero_3_4__1_____Grado_40">[27]Insumos!$B$8:$D$8</definedName>
    <definedName name="Acero_3_8______Grado_40">[27]Insumos!$B$9:$D$9</definedName>
    <definedName name="Acero_QQ" localSheetId="2">#REF!</definedName>
    <definedName name="Acero_QQ">#REF!</definedName>
    <definedName name="acero1" localSheetId="2">#REF!</definedName>
    <definedName name="acero1">#REF!</definedName>
    <definedName name="ACERO1_">'[23]Analisis Detallado'!#REF!</definedName>
    <definedName name="ACERO1_2_">'[23]Analisis Detallado'!#REF!</definedName>
    <definedName name="ACERO1_4_">'[23]Analisis Detallado'!#REF!</definedName>
    <definedName name="ACERO12" localSheetId="2">#REF!</definedName>
    <definedName name="ACERO12">#REF!</definedName>
    <definedName name="ACERO1225" localSheetId="2">#REF!</definedName>
    <definedName name="ACERO1225">#REF!</definedName>
    <definedName name="ACERO14" localSheetId="2">#REF!</definedName>
    <definedName name="ACERO14">#REF!</definedName>
    <definedName name="acero2" localSheetId="2">#REF!</definedName>
    <definedName name="acero2">#REF!</definedName>
    <definedName name="ACERO3_4_">'[23]Analisis Detallado'!#REF!</definedName>
    <definedName name="ACERO3_8_">'[23]Analisis Detallado'!#REF!</definedName>
    <definedName name="ACERO34" localSheetId="2">#REF!</definedName>
    <definedName name="ACERO34">#REF!</definedName>
    <definedName name="ACERO38" localSheetId="2">#REF!</definedName>
    <definedName name="ACERO38">#REF!</definedName>
    <definedName name="ACERO3825" localSheetId="2">#REF!</definedName>
    <definedName name="ACERO3825">#REF!</definedName>
    <definedName name="ACERO60">[28]Mat!$D$15</definedName>
    <definedName name="ACERO601" localSheetId="2">#REF!</definedName>
    <definedName name="ACERO601">#REF!</definedName>
    <definedName name="ACERO6012" localSheetId="2">#REF!</definedName>
    <definedName name="ACERO6012">#REF!</definedName>
    <definedName name="ACERO601225" localSheetId="2">#REF!</definedName>
    <definedName name="ACERO601225">#REF!</definedName>
    <definedName name="ACERO6034" localSheetId="2">#REF!</definedName>
    <definedName name="ACERO6034">#REF!</definedName>
    <definedName name="ACERO6035" localSheetId="2">#REF!</definedName>
    <definedName name="ACERO6035">#REF!</definedName>
    <definedName name="ACERO6038" localSheetId="2">#REF!</definedName>
    <definedName name="ACERO6038">#REF!</definedName>
    <definedName name="ACERO603825" localSheetId="2">#REF!</definedName>
    <definedName name="ACERO603825">#REF!</definedName>
    <definedName name="acerog40">[29]MATERIALES!$G$7</definedName>
    <definedName name="aceroi" localSheetId="2">#REF!</definedName>
    <definedName name="aceroi">#REF!</definedName>
    <definedName name="aceroii" localSheetId="2">#REF!</definedName>
    <definedName name="aceroii">#REF!</definedName>
    <definedName name="aceromalla" localSheetId="2">#REF!</definedName>
    <definedName name="aceromalla">#REF!</definedName>
    <definedName name="ACEROQQ" localSheetId="2">#REF!</definedName>
    <definedName name="ACEROQQ">#REF!</definedName>
    <definedName name="ACOMALTATENSIONCONTRA" localSheetId="2">#REF!</definedName>
    <definedName name="ACOMALTATENSIONCONTRA">#REF!</definedName>
    <definedName name="ACOMDEPLANTANUEAEQUIPO800ACONTRA" localSheetId="2">#REF!</definedName>
    <definedName name="ACOMDEPLANTANUEAEQUIPO800ACONTRA">#REF!</definedName>
    <definedName name="ACOMDESDEEQUIPOAPANELAA" localSheetId="2">#REF!</definedName>
    <definedName name="ACOMDESDEEQUIPOAPANELAA">#REF!</definedName>
    <definedName name="ACOMELEC" localSheetId="2">#REF!</definedName>
    <definedName name="ACOMELEC">#REF!</definedName>
    <definedName name="ACOMEQUIPOAPANELBOMBACONTRA" localSheetId="2">#REF!</definedName>
    <definedName name="ACOMEQUIPOAPANELBOMBACONTRA">#REF!</definedName>
    <definedName name="ACOMEQUIPOAPANELLUCESPARQCONTRA" localSheetId="2">#REF!</definedName>
    <definedName name="ACOMEQUIPOAPANELLUCESPARQCONTRA">#REF!</definedName>
    <definedName name="ACOMPRIDEPOSTEATRANSF750CONTRA" localSheetId="2">#REF!</definedName>
    <definedName name="ACOMPRIDEPOSTEATRANSF750CONTRA">#REF!</definedName>
    <definedName name="ACOMSECDEEQUIPOAPANLUCESYTC" localSheetId="2">#REF!</definedName>
    <definedName name="ACOMSECDEEQUIPOAPANLUCESYTC">#REF!</definedName>
    <definedName name="ACOMSECDEPLANUEAEQUI800CONTRA" localSheetId="2">#REF!</definedName>
    <definedName name="ACOMSECDEPLANUEAEQUI800CONTRA">#REF!</definedName>
    <definedName name="ACOMSECDETRANSF750AREGBCONTRA" localSheetId="2">#REF!</definedName>
    <definedName name="ACOMSECDETRANSF750AREGBCONTRA">#REF!</definedName>
    <definedName name="ACOMSECTRANSFAEQUIPOCONTRA" localSheetId="2">#REF!</definedName>
    <definedName name="ACOMSECTRANSFAEQUIPOCONTRA">#REF!</definedName>
    <definedName name="Actividad" localSheetId="2">#REF!</definedName>
    <definedName name="Actividad">#REF!</definedName>
    <definedName name="ACTU">'[16]ANÁLISIS DE COSTO EDIFICIOS'!#REF!</definedName>
    <definedName name="ACUM" localSheetId="2">[15]A!#REF!</definedName>
    <definedName name="ACUM">[15]A!#REF!</definedName>
    <definedName name="ADAMIOSIN" localSheetId="2">#REF!</definedName>
    <definedName name="ADAMIOSIN">#REF!</definedName>
    <definedName name="ADAPTADOR_HEM_PVC_1" localSheetId="2">#REF!</definedName>
    <definedName name="ADAPTADOR_HEM_PVC_1">#REF!</definedName>
    <definedName name="ADAPTADOR_HEM_PVC_12" localSheetId="2">#REF!</definedName>
    <definedName name="ADAPTADOR_HEM_PVC_12">#REF!</definedName>
    <definedName name="ADAPTADOR_HEM_PVC_34" localSheetId="2">#REF!</definedName>
    <definedName name="ADAPTADOR_HEM_PVC_34">#REF!</definedName>
    <definedName name="ADAPTADOR_MAC_PVC_1" localSheetId="2">#REF!</definedName>
    <definedName name="ADAPTADOR_MAC_PVC_1">#REF!</definedName>
    <definedName name="ADAPTADOR_MAC_PVC_12" localSheetId="2">#REF!</definedName>
    <definedName name="ADAPTADOR_MAC_PVC_12">#REF!</definedName>
    <definedName name="ADAPTADOR_MAC_PVC_34" localSheetId="2">#REF!</definedName>
    <definedName name="ADAPTADOR_MAC_PVC_34">#REF!</definedName>
    <definedName name="ADAPTCPVCH12" localSheetId="2">#REF!</definedName>
    <definedName name="ADAPTCPVCH12">#REF!</definedName>
    <definedName name="ADAPTCPVCH34" localSheetId="2">#REF!</definedName>
    <definedName name="ADAPTCPVCH34">#REF!</definedName>
    <definedName name="ADAPTCPVCM12" localSheetId="2">#REF!</definedName>
    <definedName name="ADAPTCPVCM12">#REF!</definedName>
    <definedName name="ADAPTCPVCM34" localSheetId="2">#REF!</definedName>
    <definedName name="ADAPTCPVCM34">#REF!</definedName>
    <definedName name="ADAPTPVCH1" localSheetId="2">#REF!</definedName>
    <definedName name="ADAPTPVCH1">#REF!</definedName>
    <definedName name="ADAPTPVCH112" localSheetId="2">#REF!</definedName>
    <definedName name="ADAPTPVCH112">#REF!</definedName>
    <definedName name="ADAPTPVCH12" localSheetId="2">#REF!</definedName>
    <definedName name="ADAPTPVCH12">#REF!</definedName>
    <definedName name="ADAPTPVCH2" localSheetId="2">#REF!</definedName>
    <definedName name="ADAPTPVCH2">#REF!</definedName>
    <definedName name="ADAPTPVCH3" localSheetId="2">#REF!</definedName>
    <definedName name="ADAPTPVCH3">#REF!</definedName>
    <definedName name="ADAPTPVCH34" localSheetId="2">#REF!</definedName>
    <definedName name="ADAPTPVCH34">#REF!</definedName>
    <definedName name="ADAPTPVCH4" localSheetId="2">#REF!</definedName>
    <definedName name="ADAPTPVCH4">#REF!</definedName>
    <definedName name="ADAPTPVCH6" localSheetId="2">#REF!</definedName>
    <definedName name="ADAPTPVCH6">#REF!</definedName>
    <definedName name="ADAPTPVCM1" localSheetId="2">#REF!</definedName>
    <definedName name="ADAPTPVCM1">#REF!</definedName>
    <definedName name="ADAPTPVCM112" localSheetId="2">#REF!</definedName>
    <definedName name="ADAPTPVCM112">#REF!</definedName>
    <definedName name="ADAPTPVCM12" localSheetId="2">#REF!</definedName>
    <definedName name="ADAPTPVCM12">#REF!</definedName>
    <definedName name="ADAPTPVCM2" localSheetId="2">#REF!</definedName>
    <definedName name="ADAPTPVCM2">#REF!</definedName>
    <definedName name="ADAPTPVCM3" localSheetId="2">#REF!</definedName>
    <definedName name="ADAPTPVCM3">#REF!</definedName>
    <definedName name="ADAPTPVCM34" localSheetId="2">#REF!</definedName>
    <definedName name="ADAPTPVCM34">#REF!</definedName>
    <definedName name="ADAPTPVCM4" localSheetId="2">#REF!</definedName>
    <definedName name="ADAPTPVCM4">#REF!</definedName>
    <definedName name="ADAPTPVCM6" localSheetId="2">#REF!</definedName>
    <definedName name="ADAPTPVCM6">#REF!</definedName>
    <definedName name="ADER" localSheetId="2">#REF!</definedName>
    <definedName name="ADER">#REF!</definedName>
    <definedName name="ADHERENCIA" localSheetId="2">#REF!</definedName>
    <definedName name="ADHERENCIA">#REF!</definedName>
    <definedName name="ADICIONAL">#N/A</definedName>
    <definedName name="ADITIVO" localSheetId="2">#REF!</definedName>
    <definedName name="ADITIVO">#REF!</definedName>
    <definedName name="ADITIVO_IMPERMEABILIZANTE" localSheetId="2">#REF!</definedName>
    <definedName name="ADITIVO_IMPERMEABILIZANTE">#REF!</definedName>
    <definedName name="adm">'[30]Resumen Precio Equipos'!$C$28</definedName>
    <definedName name="adm.a" localSheetId="2" hidden="1">'[31]ANALISIS STO DGO'!#REF!</definedName>
    <definedName name="adm.a" hidden="1">'[31]ANALISIS STO DGO'!#REF!</definedName>
    <definedName name="ADMBL" localSheetId="2" hidden="1">'[31]ANALISIS STO DGO'!#REF!</definedName>
    <definedName name="ADMBL" hidden="1">'[31]ANALISIS STO DGO'!#REF!</definedName>
    <definedName name="ADMINISTRATIVOS" localSheetId="2">#REF!</definedName>
    <definedName name="ADMINISTRATIVOS">#REF!</definedName>
    <definedName name="Adoquín_Mediterráneo_Gris">[27]Insumos!$B$156:$D$156</definedName>
    <definedName name="AG">[24]Precio!$F$21</definedName>
    <definedName name="Agregado" localSheetId="2">#REF!</definedName>
    <definedName name="Agregado">#REF!</definedName>
    <definedName name="Agregado_2">#N/A</definedName>
    <definedName name="Agregado_3">#N/A</definedName>
    <definedName name="Agregados">[32]Materiales!$B$4</definedName>
    <definedName name="Agregados_Hormigon">[33]Materiales!$B$5</definedName>
    <definedName name="agricola" localSheetId="2">'[26]Listado Equipos a utilizar'!#REF!</definedName>
    <definedName name="agricola">'[26]Listado Equipos a utilizar'!#REF!</definedName>
    <definedName name="Agua" localSheetId="2">#REF!</definedName>
    <definedName name="AGUA" localSheetId="0">'[23]Analisis Detallado'!#REF!</definedName>
    <definedName name="Agua">#REF!</definedName>
    <definedName name="Agua_1">#N/A</definedName>
    <definedName name="Agua_2">#N/A</definedName>
    <definedName name="Agua_3">#N/A</definedName>
    <definedName name="AGUAGL">'[34]MATERIALES LISTADO'!$D$8</definedName>
    <definedName name="aguarras" localSheetId="2">#REF!</definedName>
    <definedName name="aguarras">#REF!</definedName>
    <definedName name="AL" localSheetId="2">#REF!</definedName>
    <definedName name="AL">#REF!</definedName>
    <definedName name="AL_ELEC_No10" localSheetId="2">#REF!</definedName>
    <definedName name="AL_ELEC_No10">#REF!</definedName>
    <definedName name="AL_ELEC_No12" localSheetId="2">#REF!</definedName>
    <definedName name="AL_ELEC_No12">#REF!</definedName>
    <definedName name="AL_ELEC_No14" localSheetId="2">#REF!</definedName>
    <definedName name="AL_ELEC_No14">#REF!</definedName>
    <definedName name="AL_ELEC_No6" localSheetId="2">#REF!</definedName>
    <definedName name="AL_ELEC_No6">#REF!</definedName>
    <definedName name="AL_ELEC_No8" localSheetId="2">#REF!</definedName>
    <definedName name="AL_ELEC_No8">#REF!</definedName>
    <definedName name="AL10_" localSheetId="2">#REF!</definedName>
    <definedName name="AL10_">#REF!</definedName>
    <definedName name="AL12_" localSheetId="2">#REF!</definedName>
    <definedName name="AL12_">#REF!</definedName>
    <definedName name="AL14_" localSheetId="2">#REF!</definedName>
    <definedName name="AL14_">#REF!</definedName>
    <definedName name="AL18DUPLO" localSheetId="2">#REF!</definedName>
    <definedName name="AL18DUPLO">#REF!</definedName>
    <definedName name="AL1C" localSheetId="2">#REF!</definedName>
    <definedName name="AL1C">#REF!</definedName>
    <definedName name="AL2_" localSheetId="2">#REF!</definedName>
    <definedName name="AL2_">#REF!</definedName>
    <definedName name="AL2C" localSheetId="2">#REF!</definedName>
    <definedName name="AL2C">#REF!</definedName>
    <definedName name="AL3C" localSheetId="2">#REF!</definedName>
    <definedName name="AL3C">#REF!</definedName>
    <definedName name="AL4_" localSheetId="2">#REF!</definedName>
    <definedName name="AL4_">#REF!</definedName>
    <definedName name="AL6_" localSheetId="2">#REF!</definedName>
    <definedName name="AL6_">#REF!</definedName>
    <definedName name="AL8_" localSheetId="2">#REF!</definedName>
    <definedName name="AL8_">#REF!</definedName>
    <definedName name="ALAM" localSheetId="2">#REF!</definedName>
    <definedName name="ALAM">#REF!</definedName>
    <definedName name="ALAM16">[24]Precio!$F$16</definedName>
    <definedName name="ALAM18">[24]Precio!$F$15</definedName>
    <definedName name="alambi" localSheetId="2">#REF!</definedName>
    <definedName name="alambi">#REF!</definedName>
    <definedName name="alambii" localSheetId="2">#REF!</definedName>
    <definedName name="alambii">#REF!</definedName>
    <definedName name="alambiii" localSheetId="2">#REF!</definedName>
    <definedName name="alambiii">#REF!</definedName>
    <definedName name="alambiiii" localSheetId="2">#REF!</definedName>
    <definedName name="alambiiii">#REF!</definedName>
    <definedName name="Alambre" localSheetId="2">#REF!</definedName>
    <definedName name="Alambre">#REF!</definedName>
    <definedName name="Alambre_2">#N/A</definedName>
    <definedName name="Alambre_3">#N/A</definedName>
    <definedName name="Alambre_No._18">[27]Insumos!$B$20:$D$20</definedName>
    <definedName name="Alambre_No.18" localSheetId="2">#REF!</definedName>
    <definedName name="Alambre_No.18">#REF!</definedName>
    <definedName name="Alambre_No.18_2">#N/A</definedName>
    <definedName name="Alambre_No.18_3">#N/A</definedName>
    <definedName name="Alambre_Varilla" localSheetId="2">#REF!</definedName>
    <definedName name="Alambre_Varilla">#REF!</definedName>
    <definedName name="alambre18">[29]MATERIALES!$G$10</definedName>
    <definedName name="ALAMBRED" localSheetId="2">#REF!</definedName>
    <definedName name="ALAMBRED">#REF!</definedName>
    <definedName name="ALB_001" localSheetId="2">#REF!</definedName>
    <definedName name="ALB_001">#REF!</definedName>
    <definedName name="ALB_003" localSheetId="2">#REF!</definedName>
    <definedName name="ALB_003">#REF!</definedName>
    <definedName name="ALB_007" localSheetId="2">#REF!</definedName>
    <definedName name="ALB_007">#REF!</definedName>
    <definedName name="ALBANIL" localSheetId="2">#REF!</definedName>
    <definedName name="ALBANIL">#REF!</definedName>
    <definedName name="ALBANIL2" localSheetId="2">#REF!</definedName>
    <definedName name="ALBANIL2">#REF!</definedName>
    <definedName name="ALBANIL3" localSheetId="2">#REF!</definedName>
    <definedName name="ALBANIL3">#REF!</definedName>
    <definedName name="Albañil_Dia">[32]MO!$C$14</definedName>
    <definedName name="Alq._Madera_Dintel____Incl._M_O">[27]Insumos!$B$122:$D$122</definedName>
    <definedName name="Alq._Madera_P_Antepecho____Incl._M_O" localSheetId="2">[9]Insumos!#REF!</definedName>
    <definedName name="Alq._Madera_P_Antepecho____Incl._M_O">[9]Insumos!#REF!</definedName>
    <definedName name="Alq._Madera_P_Col._____Incl._M_O" localSheetId="2">[9]Insumos!#REF!</definedName>
    <definedName name="Alq._Madera_P_Col._____Incl._M_O">[9]Insumos!#REF!</definedName>
    <definedName name="Alq._Madera_P_Losa_____Incl._M_O">[27]Insumos!$B$124:$D$124</definedName>
    <definedName name="Alq._Madera_P_Rampa_____Incl._M_O">[27]Insumos!$B$127:$D$127</definedName>
    <definedName name="Alq._Madera_P_Viga_____Incl._M_O">[27]Insumos!$B$128:$D$128</definedName>
    <definedName name="Alq._Madera_P_Vigas_y_Columnas_Amarre____Incl._M_O">[27]Insumos!$B$129:$D$129</definedName>
    <definedName name="ALTATEN" localSheetId="2">#REF!</definedName>
    <definedName name="ALTATEN">#REF!</definedName>
    <definedName name="altext3">[35]Volumenes!$S$2521</definedName>
    <definedName name="AMARREVARILLA20" localSheetId="2">#REF!</definedName>
    <definedName name="AMARREVARILLA20">#REF!</definedName>
    <definedName name="AMARREVARILLA40" localSheetId="2">#REF!</definedName>
    <definedName name="AMARREVARILLA40">#REF!</definedName>
    <definedName name="AMARREVARILLA60" localSheetId="2">#REF!</definedName>
    <definedName name="AMARREVARILLA60">#REF!</definedName>
    <definedName name="AMARREVARILLA80" localSheetId="2">#REF!</definedName>
    <definedName name="AMARREVARILLA80">#REF!</definedName>
    <definedName name="ana_abrasadera_1.5pulg" localSheetId="2">#REF!</definedName>
    <definedName name="ana_abrasadera_1.5pulg">#REF!</definedName>
    <definedName name="ana_abrasadera_1pulg" localSheetId="2">#REF!</definedName>
    <definedName name="ana_abrasadera_1pulg">#REF!</definedName>
    <definedName name="ana_abrasadera_2pulg" localSheetId="2">#REF!</definedName>
    <definedName name="ana_abrasadera_2pulg">#REF!</definedName>
    <definedName name="ana_abrasadera_3pulg" localSheetId="2">#REF!</definedName>
    <definedName name="ana_abrasadera_3pulg">#REF!</definedName>
    <definedName name="ana_abrasadera_4pulg" localSheetId="2">#REF!</definedName>
    <definedName name="ana_abrasadera_4pulg">#REF!</definedName>
    <definedName name="ana_adap_pvc_1.5pulg" localSheetId="2">#REF!</definedName>
    <definedName name="ana_adap_pvc_1.5pulg">#REF!</definedName>
    <definedName name="ana_adap_pvc_2pulg" localSheetId="2">#REF!</definedName>
    <definedName name="ana_adap_pvc_2pulg">#REF!</definedName>
    <definedName name="ana_bajante_pluvial_3pulg" localSheetId="2">#REF!</definedName>
    <definedName name="ana_bajante_pluvial_3pulg">#REF!</definedName>
    <definedName name="ana_bajante_pluvial_4pulg" localSheetId="2">#REF!</definedName>
    <definedName name="ana_bajante_pluvial_4pulg">#REF!</definedName>
    <definedName name="ana_bañera" localSheetId="2">#REF!</definedName>
    <definedName name="ana_bañera">#REF!</definedName>
    <definedName name="ana_blocks_6pulg" localSheetId="2">#REF!</definedName>
    <definedName name="ana_blocks_6pulg">#REF!</definedName>
    <definedName name="ana_blocks_8pulg" localSheetId="2">#REF!</definedName>
    <definedName name="ana_blocks_8pulg">#REF!</definedName>
    <definedName name="ana_caja_inspeccion" localSheetId="2">#REF!</definedName>
    <definedName name="ana_caja_inspeccion">#REF!</definedName>
    <definedName name="ana_calentador_electrico" localSheetId="2">#REF!</definedName>
    <definedName name="ana_calentador_electrico">#REF!</definedName>
    <definedName name="ana_check_hor_2pulg" localSheetId="2">#REF!</definedName>
    <definedName name="ana_check_hor_2pulg">#REF!</definedName>
    <definedName name="ana_check_ver_3pulg" localSheetId="2">#REF!</definedName>
    <definedName name="ana_check_ver_3pulg">#REF!</definedName>
    <definedName name="ana_codo_cpvc_0.5pulg" localSheetId="2">#REF!</definedName>
    <definedName name="ana_codo_cpvc_0.5pulg">#REF!</definedName>
    <definedName name="ana_codo_cpvc_0.75pulg" localSheetId="2">#REF!</definedName>
    <definedName name="ana_codo_cpvc_0.75pulg">#REF!</definedName>
    <definedName name="ana_codo_hg_2hg" localSheetId="2">#REF!</definedName>
    <definedName name="ana_codo_hg_2hg">#REF!</definedName>
    <definedName name="ana_codo_hg_3hg" localSheetId="2">#REF!</definedName>
    <definedName name="ana_codo_hg_3hg">#REF!</definedName>
    <definedName name="ana_codo_pvc_drenaje_2pulgx45" localSheetId="2">#REF!</definedName>
    <definedName name="ana_codo_pvc_drenaje_2pulgx45">#REF!</definedName>
    <definedName name="ana_codo_pvc_drenaje_3pulgx45" localSheetId="2">#REF!</definedName>
    <definedName name="ana_codo_pvc_drenaje_3pulgx45">#REF!</definedName>
    <definedName name="ana_codo_pvc_drenaje_4pulgx45" localSheetId="2">#REF!</definedName>
    <definedName name="ana_codo_pvc_drenaje_4pulgx45">#REF!</definedName>
    <definedName name="ana_codo_pvc_presion_0.5pulg" localSheetId="2">#REF!</definedName>
    <definedName name="ana_codo_pvc_presion_0.5pulg">#REF!</definedName>
    <definedName name="ana_codo_pvc_presion_0.75pulg" localSheetId="2">#REF!</definedName>
    <definedName name="ana_codo_pvc_presion_0.75pulg">#REF!</definedName>
    <definedName name="ana_codo_pvc_presion_1.5pulg" localSheetId="2">#REF!</definedName>
    <definedName name="ana_codo_pvc_presion_1.5pulg">#REF!</definedName>
    <definedName name="ana_codo_pvc_presion_1pulg" localSheetId="2">#REF!</definedName>
    <definedName name="ana_codo_pvc_presion_1pulg">#REF!</definedName>
    <definedName name="ana_codo_pvc_presion_2pulg" localSheetId="2">#REF!</definedName>
    <definedName name="ana_codo_pvc_presion_2pulg">#REF!</definedName>
    <definedName name="ana_codo_pvc_presion_3pulg" localSheetId="2">#REF!</definedName>
    <definedName name="ana_codo_pvc_presion_3pulg">#REF!</definedName>
    <definedName name="ana_columna" localSheetId="2">#REF!</definedName>
    <definedName name="ana_columna">#REF!</definedName>
    <definedName name="ana_columna_1.5pulg" localSheetId="2">#REF!</definedName>
    <definedName name="ana_columna_1.5pulg">#REF!</definedName>
    <definedName name="ana_columna_1pulg" localSheetId="2">#REF!</definedName>
    <definedName name="ana_columna_1pulg">#REF!</definedName>
    <definedName name="ana_columna_descaga_3pulg" localSheetId="2">#REF!</definedName>
    <definedName name="ana_columna_descaga_3pulg">#REF!</definedName>
    <definedName name="ana_columna_descaga_4pulg" localSheetId="2">#REF!</definedName>
    <definedName name="ana_columna_descaga_4pulg">#REF!</definedName>
    <definedName name="ana_columna_ventilacion_2pulg" localSheetId="2">#REF!</definedName>
    <definedName name="ana_columna_ventilacion_2pulg">#REF!</definedName>
    <definedName name="ana_columna_ventilacion_3pulg" localSheetId="2">#REF!</definedName>
    <definedName name="ana_columna_ventilacion_3pulg">#REF!</definedName>
    <definedName name="ana_coupling_cpvc_1.5pulg" localSheetId="2">#REF!</definedName>
    <definedName name="ana_coupling_cpvc_1.5pulg">#REF!</definedName>
    <definedName name="ana_desague_piso" localSheetId="2">#REF!</definedName>
    <definedName name="ana_desague_piso">#REF!</definedName>
    <definedName name="ana_fino_fondo" localSheetId="2">#REF!</definedName>
    <definedName name="ana_fino_fondo">#REF!</definedName>
    <definedName name="ana_fregadero" localSheetId="2">#REF!</definedName>
    <definedName name="ana_fregadero">#REF!</definedName>
    <definedName name="ana_inodoro" localSheetId="2">#REF!</definedName>
    <definedName name="ana_inodoro">#REF!</definedName>
    <definedName name="ana_jacuzzi" localSheetId="2">#REF!</definedName>
    <definedName name="ana_jacuzzi">#REF!</definedName>
    <definedName name="ana_juego_accesorios" localSheetId="2">#REF!</definedName>
    <definedName name="ana_juego_accesorios">#REF!</definedName>
    <definedName name="ana_lavamanos" localSheetId="2">#REF!</definedName>
    <definedName name="ana_lavamanos">#REF!</definedName>
    <definedName name="ana_losa_fondo" localSheetId="2">#REF!</definedName>
    <definedName name="ana_losa_fondo">#REF!</definedName>
    <definedName name="ana_losa_techo" localSheetId="2">#REF!</definedName>
    <definedName name="ana_losa_techo">#REF!</definedName>
    <definedName name="ana_pañete" localSheetId="2">#REF!</definedName>
    <definedName name="ana_pañete">#REF!</definedName>
    <definedName name="ana_red_cpvc_0.75x0.5pulg" localSheetId="2">#REF!</definedName>
    <definedName name="ana_red_cpvc_0.75x0.5pulg">#REF!</definedName>
    <definedName name="ana_red_hg_3x2" localSheetId="2">#REF!</definedName>
    <definedName name="ana_red_hg_3x2">#REF!</definedName>
    <definedName name="ana_red_pvc_3x2pulg" localSheetId="2">#REF!</definedName>
    <definedName name="ana_red_pvc_3x2pulg">#REF!</definedName>
    <definedName name="ana_red_pvc_4x2pulg" localSheetId="2">#REF!</definedName>
    <definedName name="ana_red_pvc_4x2pulg">#REF!</definedName>
    <definedName name="ana_red_pvc_4x3pulg" localSheetId="2">#REF!</definedName>
    <definedName name="ana_red_pvc_4x3pulg">#REF!</definedName>
    <definedName name="ana_red_pvc_presion_0.75x0.5pulg" localSheetId="2">#REF!</definedName>
    <definedName name="ana_red_pvc_presion_0.75x0.5pulg">#REF!</definedName>
    <definedName name="ana_red_pvc_presion_1.5x0.75pulg" localSheetId="2">#REF!</definedName>
    <definedName name="ana_red_pvc_presion_1.5x0.75pulg">#REF!</definedName>
    <definedName name="ana_red_pvc_presion_1.5x1pulg" localSheetId="2">#REF!</definedName>
    <definedName name="ana_red_pvc_presion_1.5x1pulg">#REF!</definedName>
    <definedName name="ana_red_pvc_presion_1x0.5pulg" localSheetId="2">#REF!</definedName>
    <definedName name="ana_red_pvc_presion_1x0.5pulg">#REF!</definedName>
    <definedName name="ana_red_pvc_presion_1x0.75pulg" localSheetId="2">#REF!</definedName>
    <definedName name="ana_red_pvc_presion_1x0.75pulg">#REF!</definedName>
    <definedName name="ana_red_pvc_presion_2x1.5pulg" localSheetId="2">#REF!</definedName>
    <definedName name="ana_red_pvc_presion_2x1.5pulg">#REF!</definedName>
    <definedName name="ana_red_pvc_presion_2x1pulg" localSheetId="2">#REF!</definedName>
    <definedName name="ana_red_pvc_presion_2x1pulg">#REF!</definedName>
    <definedName name="ana_red_pvc_presion_3x1.5pulg" localSheetId="2">#REF!</definedName>
    <definedName name="ana_red_pvc_presion_3x1.5pulg">#REF!</definedName>
    <definedName name="ana_red_pvc_presion_3x1pulg" localSheetId="2">#REF!</definedName>
    <definedName name="ana_red_pvc_presion_3x1pulg">#REF!</definedName>
    <definedName name="ana_red_pvc_presion_3x2pulg" localSheetId="2">#REF!</definedName>
    <definedName name="ana_red_pvc_presion_3x2pulg">#REF!</definedName>
    <definedName name="ana_rejilla_techo" localSheetId="2">#REF!</definedName>
    <definedName name="ana_rejilla_techo">#REF!</definedName>
    <definedName name="ana_salida_ac_0.5pulg" localSheetId="2">#REF!</definedName>
    <definedName name="ana_salida_ac_0.5pulg">#REF!</definedName>
    <definedName name="ana_salida_ac_0.75pulg" localSheetId="2">#REF!</definedName>
    <definedName name="ana_salida_ac_0.75pulg">#REF!</definedName>
    <definedName name="ana_salida_af_0.5pulg" localSheetId="2">#REF!</definedName>
    <definedName name="ana_salida_af_0.5pulg">#REF!</definedName>
    <definedName name="ana_salida_af_0.75pulg" localSheetId="2">#REF!</definedName>
    <definedName name="ana_salida_af_0.75pulg">#REF!</definedName>
    <definedName name="ana_salida_drenaje_2pulg" localSheetId="2">#REF!</definedName>
    <definedName name="ana_salida_drenaje_2pulg">#REF!</definedName>
    <definedName name="ana_salida_drenaje_4pulg" localSheetId="2">#REF!</definedName>
    <definedName name="ana_salida_drenaje_4pulg">#REF!</definedName>
    <definedName name="ana_tee_cpvc_0.5pulg" localSheetId="2">#REF!</definedName>
    <definedName name="ana_tee_cpvc_0.5pulg">#REF!</definedName>
    <definedName name="ana_tee_cpvc_0.75pulg" localSheetId="2">#REF!</definedName>
    <definedName name="ana_tee_cpvc_0.75pulg">#REF!</definedName>
    <definedName name="ana_tee_hg_3hg" localSheetId="2">#REF!</definedName>
    <definedName name="ana_tee_hg_3hg">#REF!</definedName>
    <definedName name="ana_tee_pvc_presion_0.5pulg" localSheetId="2">#REF!</definedName>
    <definedName name="ana_tee_pvc_presion_0.5pulg">#REF!</definedName>
    <definedName name="ana_tee_pvc_presion_0.75pulg" localSheetId="2">#REF!</definedName>
    <definedName name="ana_tee_pvc_presion_0.75pulg">#REF!</definedName>
    <definedName name="ana_tee_pvc_presion_1.5pulg" localSheetId="2">#REF!</definedName>
    <definedName name="ana_tee_pvc_presion_1.5pulg">#REF!</definedName>
    <definedName name="ana_tee_pvc_presion_1pulg" localSheetId="2">#REF!</definedName>
    <definedName name="ana_tee_pvc_presion_1pulg">#REF!</definedName>
    <definedName name="ana_tee_pvc_presion_2pulg" localSheetId="2">#REF!</definedName>
    <definedName name="ana_tee_pvc_presion_2pulg">#REF!</definedName>
    <definedName name="ana_tee_pvc_presion_3pulg" localSheetId="2">#REF!</definedName>
    <definedName name="ana_tee_pvc_presion_3pulg">#REF!</definedName>
    <definedName name="ana_trampa_grasa" localSheetId="2">#REF!</definedName>
    <definedName name="ana_trampa_grasa">#REF!</definedName>
    <definedName name="ana_tub_colg_cpvc_0.5pulg" localSheetId="2">#REF!</definedName>
    <definedName name="ana_tub_colg_cpvc_0.5pulg">#REF!</definedName>
    <definedName name="ana_tub_colg_cpvc_0.75pulg" localSheetId="2">#REF!</definedName>
    <definedName name="ana_tub_colg_cpvc_0.75pulg">#REF!</definedName>
    <definedName name="ana_tub_colg_pvc_sch40_0.5pulg" localSheetId="2">#REF!</definedName>
    <definedName name="ana_tub_colg_pvc_sch40_0.5pulg">#REF!</definedName>
    <definedName name="ana_tub_colg_pvc_sch40_0.75pulg" localSheetId="2">#REF!</definedName>
    <definedName name="ana_tub_colg_pvc_sch40_0.75pulg">#REF!</definedName>
    <definedName name="ana_tub_colg_pvc_sch40_1.5pulg" localSheetId="2">#REF!</definedName>
    <definedName name="ana_tub_colg_pvc_sch40_1.5pulg">#REF!</definedName>
    <definedName name="ana_tub_colg_pvc_sch40_1pulg" localSheetId="2">#REF!</definedName>
    <definedName name="ana_tub_colg_pvc_sch40_1pulg">#REF!</definedName>
    <definedName name="ana_tub_colg_pvc_sdr26_2pulg" localSheetId="2">#REF!</definedName>
    <definedName name="ana_tub_colg_pvc_sdr26_2pulg">#REF!</definedName>
    <definedName name="ana_tub_colg_pvc_sdr26_3pulg" localSheetId="2">#REF!</definedName>
    <definedName name="ana_tub_colg_pvc_sdr26_3pulg">#REF!</definedName>
    <definedName name="ana_tub_colg_pvc_sdr32.5_4pulg" localSheetId="2">#REF!</definedName>
    <definedName name="ana_tub_colg_pvc_sdr32.5_4pulg">#REF!</definedName>
    <definedName name="ana_tub_hg_2pulg" localSheetId="2">#REF!</definedName>
    <definedName name="ana_tub_hg_2pulg">#REF!</definedName>
    <definedName name="ana_tub_hg_3pulg" localSheetId="2">#REF!</definedName>
    <definedName name="ana_tub_hg_3pulg">#REF!</definedName>
    <definedName name="ana_tub_sot_pvc_sdr21_2pulg" localSheetId="2">#REF!</definedName>
    <definedName name="ana_tub_sot_pvc_sdr21_2pulg">#REF!</definedName>
    <definedName name="ana_tub_sot_pvc_sdr21_3pulg" localSheetId="2">#REF!</definedName>
    <definedName name="ana_tub_sot_pvc_sdr21_3pulg">#REF!</definedName>
    <definedName name="ana_tub_sot_pvc_sdr26_3pulg" localSheetId="2">#REF!</definedName>
    <definedName name="ana_tub_sot_pvc_sdr26_3pulg">#REF!</definedName>
    <definedName name="ana_tub_sot_pvc_sdr32.5_4pulg" localSheetId="2">#REF!</definedName>
    <definedName name="ana_tub_sot_pvc_sdr32.5_4pulg">#REF!</definedName>
    <definedName name="ana_tub_sot_pvc_sdr32.5_6pulg" localSheetId="2">#REF!</definedName>
    <definedName name="ana_tub_sot_pvc_sdr32.5_6pulg">#REF!</definedName>
    <definedName name="ana_valvula_0.75pulg" localSheetId="2">#REF!</definedName>
    <definedName name="ana_valvula_0.75pulg">#REF!</definedName>
    <definedName name="ana_valvula_1.5pulg" localSheetId="2">#REF!</definedName>
    <definedName name="ana_valvula_1.5pulg">#REF!</definedName>
    <definedName name="ana_valvula_1pulg" localSheetId="2">#REF!</definedName>
    <definedName name="ana_valvula_1pulg">#REF!</definedName>
    <definedName name="ana_valvula_2pulg" localSheetId="2">#REF!</definedName>
    <definedName name="ana_valvula_2pulg">#REF!</definedName>
    <definedName name="ana_valvula_reguladora_1pulg" localSheetId="2">#REF!</definedName>
    <definedName name="ana_valvula_reguladora_1pulg">#REF!</definedName>
    <definedName name="ana_valvula_reguladora_2pulg" localSheetId="2">#REF!</definedName>
    <definedName name="ana_valvula_reguladora_2pulg">#REF!</definedName>
    <definedName name="ana_vertedero" localSheetId="2">#REF!</definedName>
    <definedName name="ana_vertedero">#REF!</definedName>
    <definedName name="ana_viga_amarre" localSheetId="2">#REF!</definedName>
    <definedName name="ana_viga_amarre">#REF!</definedName>
    <definedName name="ana_viga_riostra" localSheetId="2">#REF!</definedName>
    <definedName name="ana_viga_riostra">#REF!</definedName>
    <definedName name="ana_yee_pvc_drenaje_2pulg" localSheetId="2">#REF!</definedName>
    <definedName name="ana_yee_pvc_drenaje_2pulg">#REF!</definedName>
    <definedName name="ana_yee_pvc_drenaje_3pulg" localSheetId="2">#REF!</definedName>
    <definedName name="ana_yee_pvc_drenaje_3pulg">#REF!</definedName>
    <definedName name="ana_yee_pvc_drenaje_4pulg" localSheetId="2">#REF!</definedName>
    <definedName name="ana_yee_pvc_drenaje_4pulg">#REF!</definedName>
    <definedName name="ana_zabaleta" localSheetId="2">#REF!</definedName>
    <definedName name="ana_zabaleta">#REF!</definedName>
    <definedName name="ANAL_REV.CER" localSheetId="2">#REF!</definedName>
    <definedName name="ANAL_REV.CER">#REF!</definedName>
    <definedName name="analisis" localSheetId="2">#REF!,#REF!,#REF!</definedName>
    <definedName name="analisis">#REF!,#REF!,#REF!</definedName>
    <definedName name="ANALISIS_DE_COSTOS" localSheetId="2">#REF!</definedName>
    <definedName name="ANALISIS_DE_COSTOS">#REF!</definedName>
    <definedName name="analisis2" localSheetId="2">#REF!</definedName>
    <definedName name="analisis2">#REF!</definedName>
    <definedName name="analisisI" localSheetId="2">#REF!</definedName>
    <definedName name="analisisI">#REF!</definedName>
    <definedName name="Anclaje_de_Pilotes" localSheetId="2">#REF!</definedName>
    <definedName name="Anclaje_de_Pilotes">#REF!</definedName>
    <definedName name="Anclaje_de_Pilotes_2">#N/A</definedName>
    <definedName name="Anclaje_de_Pilotes_3">#N/A</definedName>
    <definedName name="Andamios">[27]Insumos!$B$24:$D$24</definedName>
    <definedName name="Andamios____0.25_planchas_plywood___10_usos">[27]Insumos!$B$25:$D$25</definedName>
    <definedName name="andamiosin" localSheetId="2">#REF!</definedName>
    <definedName name="andamiosin">#REF!</definedName>
    <definedName name="ANDAMIOSPLAF" localSheetId="2">#REF!</definedName>
    <definedName name="ANDAMIOSPLAF">#REF!</definedName>
    <definedName name="ANG2X2SOPLAMPCONTRA" localSheetId="2">#REF!</definedName>
    <definedName name="ANG2X2SOPLAMPCONTRA">#REF!</definedName>
    <definedName name="ANGULAR" localSheetId="2">#REF!</definedName>
    <definedName name="ANGULAR">#REF!</definedName>
    <definedName name="ANGULAR_2">"$#REF!.$B$246"</definedName>
    <definedName name="ANGULAR_3">"$#REF!.$B$246"</definedName>
    <definedName name="ANTEPECHO">'[35]anal term'!$F$1819</definedName>
    <definedName name="APLICARLACA2C" localSheetId="2">#REF!</definedName>
    <definedName name="APLICARLACA2C">#REF!</definedName>
    <definedName name="AQUAPEL" localSheetId="2">#REF!</definedName>
    <definedName name="AQUAPEL">#REF!</definedName>
    <definedName name="ARANDELA_INODORO_PVC_4" localSheetId="2">#REF!</definedName>
    <definedName name="ARANDELA_INODORO_PVC_4">#REF!</definedName>
    <definedName name="ARANDELAPLAS" localSheetId="2">#REF!</definedName>
    <definedName name="ARANDELAPLAS">#REF!</definedName>
    <definedName name="ARCILLA_ROJA" localSheetId="2">#REF!</definedName>
    <definedName name="ARCILLA_ROJA">#REF!</definedName>
    <definedName name="are" localSheetId="2" hidden="1">'[31]ANALISIS STO DGO'!#REF!</definedName>
    <definedName name="are" hidden="1">'[31]ANALISIS STO DGO'!#REF!</definedName>
    <definedName name="_xlnm.Extract" localSheetId="2">#REF!</definedName>
    <definedName name="_xlnm.Extract">#REF!</definedName>
    <definedName name="_xlnm.Print_Area" localSheetId="3">CONTENES!$A$1:$G$56</definedName>
    <definedName name="_xlnm.Print_Area" localSheetId="1">'PRES Comision'!$A$1:$G$108</definedName>
    <definedName name="_xlnm.Print_Area" localSheetId="2">'PRES Comision PRECIO ANTIGUO'!$A$1:$G$116</definedName>
    <definedName name="_xlnm.Print_Area" localSheetId="0">'PRESUP.EDIF.TIPO A "EL RIIITO"'!$A$1:$G$70</definedName>
    <definedName name="_xlnm.Print_Area">[10]A!#REF!</definedName>
    <definedName name="AREA1" localSheetId="2">#REF!</definedName>
    <definedName name="AREA1">#REF!</definedName>
    <definedName name="AREA12" localSheetId="2">#REF!</definedName>
    <definedName name="AREA12">#REF!</definedName>
    <definedName name="AREA34" localSheetId="2">#REF!</definedName>
    <definedName name="AREA34">#REF!</definedName>
    <definedName name="AREA38" localSheetId="2">#REF!</definedName>
    <definedName name="AREA38">#REF!</definedName>
    <definedName name="ARENA" localSheetId="2">#REF!</definedName>
    <definedName name="ARENA" localSheetId="0">'[23]Analisis Detallado'!#REF!</definedName>
    <definedName name="ARENA">#REF!</definedName>
    <definedName name="Arena_Fina">[27]Insumos!$B$17:$D$17</definedName>
    <definedName name="Arena_Gruesa_Lavada">[27]Insumos!$B$16:$D$16</definedName>
    <definedName name="ARENA_LAV_CLASIF">'[34]MATERIALES LISTADO'!$D$9</definedName>
    <definedName name="ARENA_PAÑETE" localSheetId="2">#REF!</definedName>
    <definedName name="ARENA_PAÑETE">#REF!</definedName>
    <definedName name="Arena_Triturada_y_Lavada___especial_para_hormigones">[27]Insumos!$B$14:$D$14</definedName>
    <definedName name="ARENAAZUL" localSheetId="2">#REF!</definedName>
    <definedName name="ARENAAZUL">#REF!</definedName>
    <definedName name="arenabca" localSheetId="2">#REF!</definedName>
    <definedName name="arenabca">#REF!</definedName>
    <definedName name="ARENAF" localSheetId="2">#REF!</definedName>
    <definedName name="ARENAF" localSheetId="0">'[23]Analisis Detallado'!#REF!</definedName>
    <definedName name="ARENAF">#REF!</definedName>
    <definedName name="arenafina">[29]MATERIALES!$G$11</definedName>
    <definedName name="ARENAG" localSheetId="2">#REF!</definedName>
    <definedName name="ARENAG">#REF!</definedName>
    <definedName name="ARENAGRUESA" localSheetId="2">#REF!</definedName>
    <definedName name="ARENAGRUESA">#REF!</definedName>
    <definedName name="arenaitabo">[29]MATERIALES!$G$12</definedName>
    <definedName name="arenalavada">[29]MATERIALES!$G$13</definedName>
    <definedName name="ARENAMINA" localSheetId="2">#REF!</definedName>
    <definedName name="ARENAMINA">#REF!</definedName>
    <definedName name="ARENAPAÑETE" localSheetId="2">#REF!</definedName>
    <definedName name="ARENAPAÑETE">#REF!</definedName>
    <definedName name="ArenaPlanta" localSheetId="2">#REF!</definedName>
    <definedName name="ArenaPlanta">#REF!</definedName>
    <definedName name="arenapta" localSheetId="2">#REF!</definedName>
    <definedName name="arenapta">#REF!</definedName>
    <definedName name="ari" localSheetId="2">#REF!</definedName>
    <definedName name="ari">#REF!</definedName>
    <definedName name="arii" localSheetId="2">#REF!</definedName>
    <definedName name="arii">#REF!</definedName>
    <definedName name="ariii" localSheetId="2">#REF!</definedName>
    <definedName name="ariii">#REF!</definedName>
    <definedName name="ariiii" localSheetId="2">#REF!</definedName>
    <definedName name="ariiii">#REF!</definedName>
    <definedName name="ARQSA" localSheetId="2">#REF!</definedName>
    <definedName name="ARQSA">#REF!</definedName>
    <definedName name="arranque" localSheetId="2">'[26]Listado Equipos a utilizar'!#REF!</definedName>
    <definedName name="arranque">'[26]Listado Equipos a utilizar'!#REF!</definedName>
    <definedName name="as" localSheetId="2">[36]M.O.!#REF!</definedName>
    <definedName name="as">[36]M.O.!#REF!</definedName>
    <definedName name="asd" localSheetId="2">#REF!</definedName>
    <definedName name="asd">#REF!</definedName>
    <definedName name="asfali" localSheetId="2">#REF!</definedName>
    <definedName name="asfali">#REF!</definedName>
    <definedName name="asfalii" localSheetId="2">#REF!</definedName>
    <definedName name="asfalii">#REF!</definedName>
    <definedName name="asfaliii" localSheetId="2">#REF!</definedName>
    <definedName name="asfaliii">#REF!</definedName>
    <definedName name="asfaliiii" localSheetId="2">#REF!</definedName>
    <definedName name="asfaliiii">#REF!</definedName>
    <definedName name="ASIENTO">#REF!</definedName>
    <definedName name="asientoi" localSheetId="2">#REF!</definedName>
    <definedName name="asientoi">#REF!</definedName>
    <definedName name="asientoii" localSheetId="2">#REF!</definedName>
    <definedName name="asientoii">#REF!</definedName>
    <definedName name="asientoiii" localSheetId="2">#REF!</definedName>
    <definedName name="asientoiii">#REF!</definedName>
    <definedName name="asientoiiii" localSheetId="2">#REF!</definedName>
    <definedName name="asientoiiii">#REF!</definedName>
    <definedName name="ASIENTOINOCORRIENTE" localSheetId="2">#REF!</definedName>
    <definedName name="ASIENTOINOCORRIENTE">#REF!</definedName>
    <definedName name="AY">'[3]Mano Obra'!$D$10</definedName>
    <definedName name="AYCARP" localSheetId="2">#REF!</definedName>
    <definedName name="AYCARP">#REF!</definedName>
    <definedName name="ayoperador" localSheetId="2">#REF!</definedName>
    <definedName name="ayoperador">#REF!</definedName>
    <definedName name="AYUDANTE" localSheetId="2">#REF!</definedName>
    <definedName name="AYUDANTE">#REF!</definedName>
    <definedName name="Ayudante_2da" localSheetId="2">#REF!</definedName>
    <definedName name="Ayudante_2da">#REF!</definedName>
    <definedName name="Ayudante_Operadores_Equipos_Pesados">'[37]MANO DE OBRA'!$C$26</definedName>
    <definedName name="Ayudante_Soldador" localSheetId="2">#REF!</definedName>
    <definedName name="Ayudante_Soldador">#REF!</definedName>
    <definedName name="ayudcadenero">[29]OBRAMANO!$F$67</definedName>
    <definedName name="B" localSheetId="2">#REF!</definedName>
    <definedName name="B">#REF!</definedName>
    <definedName name="bajada.tubo.24">'[25]Analisis Unitarios'!$E$983</definedName>
    <definedName name="Baldosas_Granito_40x40____Linea_de_Lujo_Color">[27]Insumos!$B$26:$D$26</definedName>
    <definedName name="BALDOSAS_TRANSPARENTE" localSheetId="2">#REF!</definedName>
    <definedName name="BALDOSAS_TRANSPARENTE">#REF!</definedName>
    <definedName name="banci" localSheetId="2">#REF!</definedName>
    <definedName name="banci">#REF!</definedName>
    <definedName name="bancii" localSheetId="2">#REF!</definedName>
    <definedName name="bancii">#REF!</definedName>
    <definedName name="banciii" localSheetId="2">#REF!</definedName>
    <definedName name="banciii">#REF!</definedName>
    <definedName name="banciiii" localSheetId="2">#REF!</definedName>
    <definedName name="banciiii">#REF!</definedName>
    <definedName name="BANERAHFBCAPVC" localSheetId="2">#REF!</definedName>
    <definedName name="BANERAHFBCAPVC">#REF!</definedName>
    <definedName name="BANERAHFCOLPVC" localSheetId="2">#REF!</definedName>
    <definedName name="BANERAHFCOLPVC">#REF!</definedName>
    <definedName name="BANERALIVBCAPVC" localSheetId="2">#REF!</definedName>
    <definedName name="BANERALIVBCAPVC">#REF!</definedName>
    <definedName name="BANERAPVCBCAPVC" localSheetId="2">#REF!</definedName>
    <definedName name="BANERAPVCBCAPVC">#REF!</definedName>
    <definedName name="BANERAPVCCOLPVC" localSheetId="2">#REF!</definedName>
    <definedName name="BANERAPVCCOLPVC">#REF!</definedName>
    <definedName name="banli" localSheetId="2">#REF!</definedName>
    <definedName name="banli">#REF!</definedName>
    <definedName name="banlii" localSheetId="2">#REF!</definedName>
    <definedName name="banlii">#REF!</definedName>
    <definedName name="banliii" localSheetId="2">#REF!</definedName>
    <definedName name="banliii">#REF!</definedName>
    <definedName name="banliiii" localSheetId="2">#REF!</definedName>
    <definedName name="banliiii">#REF!</definedName>
    <definedName name="BAÑERAHFBCA" localSheetId="2">#REF!</definedName>
    <definedName name="BAÑERAHFBCA">#REF!</definedName>
    <definedName name="BAÑERAHFCOL" localSheetId="2">#REF!</definedName>
    <definedName name="BAÑERAHFCOL">#REF!</definedName>
    <definedName name="BAÑERALIV" localSheetId="2">#REF!</definedName>
    <definedName name="BAÑERALIV">#REF!</definedName>
    <definedName name="BARANDACURVACONTRA" localSheetId="2">#REF!</definedName>
    <definedName name="BARANDACURVACONTRA">#REF!</definedName>
    <definedName name="BARANDACURVAM2CONTRA" localSheetId="2">#REF!</definedName>
    <definedName name="BARANDACURVAM2CONTRA">#REF!</definedName>
    <definedName name="BARANDARECTACONTRA" localSheetId="2">#REF!</definedName>
    <definedName name="BARANDARECTACONTRA">#REF!</definedName>
    <definedName name="BARANDARECTAM2CONTRA" localSheetId="2">#REF!</definedName>
    <definedName name="BARANDARECTAM2CONTRA">#REF!</definedName>
    <definedName name="BARANDILLA" localSheetId="2">#REF!</definedName>
    <definedName name="BARANDILLA">#REF!</definedName>
    <definedName name="BARANDILLA_2">#N/A</definedName>
    <definedName name="BARANDILLA_3">#N/A</definedName>
    <definedName name="barra12">[21]analisis!$G$2860</definedName>
    <definedName name="BASE" localSheetId="2">#REF!</definedName>
    <definedName name="BASE">#REF!</definedName>
    <definedName name="BASE_CONTEN" localSheetId="2">#REF!</definedName>
    <definedName name="BASE_CONTEN">#REF!</definedName>
    <definedName name="_xlnm.Database" localSheetId="2">#REF!</definedName>
    <definedName name="_xlnm.Database">#REF!</definedName>
    <definedName name="baseia" localSheetId="2">#REF!</definedName>
    <definedName name="baseia">#REF!</definedName>
    <definedName name="baseib" localSheetId="2">#REF!</definedName>
    <definedName name="baseib">#REF!</definedName>
    <definedName name="baseic" localSheetId="2">#REF!</definedName>
    <definedName name="baseic">#REF!</definedName>
    <definedName name="baseiia" localSheetId="2">#REF!</definedName>
    <definedName name="baseiia">#REF!</definedName>
    <definedName name="baseiib" localSheetId="2">#REF!</definedName>
    <definedName name="baseiib">#REF!</definedName>
    <definedName name="baseiic" localSheetId="2">#REF!</definedName>
    <definedName name="baseiic">#REF!</definedName>
    <definedName name="baseiiia" localSheetId="2">#REF!</definedName>
    <definedName name="baseiiia">#REF!</definedName>
    <definedName name="baseiiib" localSheetId="2">#REF!</definedName>
    <definedName name="baseiiib">#REF!</definedName>
    <definedName name="baseiiic" localSheetId="2">#REF!</definedName>
    <definedName name="baseiiic">#REF!</definedName>
    <definedName name="baseiiiia" localSheetId="2">#REF!</definedName>
    <definedName name="baseiiiia">#REF!</definedName>
    <definedName name="baseiiiib" localSheetId="2">#REF!</definedName>
    <definedName name="baseiiiib">#REF!</definedName>
    <definedName name="baseiiiic" localSheetId="2">#REF!</definedName>
    <definedName name="baseiiiic">#REF!</definedName>
    <definedName name="bbthsrty" localSheetId="2">#REF!</definedName>
    <definedName name="bbthsrty">#REF!</definedName>
    <definedName name="BENEFICIOS" localSheetId="2">#REF!</definedName>
    <definedName name="BENEFICIOS">#REF!</definedName>
    <definedName name="Bidet_Royal____Aparato" localSheetId="2">[9]Insumos!#REF!</definedName>
    <definedName name="Bidet_Royal____Aparato">[9]Insumos!#REF!</definedName>
    <definedName name="BIDETBCO" localSheetId="2">#REF!</definedName>
    <definedName name="BIDETBCO">#REF!</definedName>
    <definedName name="BIDETBCOPVC" localSheetId="2">#REF!</definedName>
    <definedName name="BIDETBCOPVC">#REF!</definedName>
    <definedName name="BIDETCOL" localSheetId="2">#REF!</definedName>
    <definedName name="BIDETCOL">#REF!</definedName>
    <definedName name="BIDETCOLPVC" localSheetId="2">#REF!</definedName>
    <definedName name="BIDETCOLPVC">#REF!</definedName>
    <definedName name="BISAGRA" localSheetId="2">#REF!</definedName>
    <definedName name="BISAGRA">#REF!</definedName>
    <definedName name="bloc6">'[35]anal term'!$G$251</definedName>
    <definedName name="block.8.bnp.20">'[38]Ana. blocks y termin.'!$D$6</definedName>
    <definedName name="BLOCK_4" localSheetId="2">#REF!</definedName>
    <definedName name="BLOCK_4">#REF!</definedName>
    <definedName name="BLOCK_6" localSheetId="2">#REF!</definedName>
    <definedName name="BLOCK_6">#REF!</definedName>
    <definedName name="BLOCK_8" localSheetId="2">#REF!</definedName>
    <definedName name="BLOCK_8">#REF!</definedName>
    <definedName name="BLOCK_CALADO" localSheetId="2">#REF!</definedName>
    <definedName name="BLOCK_CALADO">#REF!</definedName>
    <definedName name="BLOCK0.10M" localSheetId="2">#REF!</definedName>
    <definedName name="BLOCK0.10M">#REF!</definedName>
    <definedName name="BLOCK0.15M" localSheetId="2">#REF!</definedName>
    <definedName name="BLOCK0.15M">#REF!</definedName>
    <definedName name="BLOCK0.20M" localSheetId="2">#REF!</definedName>
    <definedName name="BLOCK0.20M">#REF!</definedName>
    <definedName name="BLOCK0.30M" localSheetId="2">#REF!</definedName>
    <definedName name="BLOCK0.30M">#REF!</definedName>
    <definedName name="BLOCK10" localSheetId="2">#REF!</definedName>
    <definedName name="BLOCK10">#REF!</definedName>
    <definedName name="BLOCK12" localSheetId="2">#REF!</definedName>
    <definedName name="BLOCK12">#REF!</definedName>
    <definedName name="block4" localSheetId="2">#REF!</definedName>
    <definedName name="block4">#REF!</definedName>
    <definedName name="BLOCK4RUST" localSheetId="2">#REF!</definedName>
    <definedName name="BLOCK4RUST">#REF!</definedName>
    <definedName name="BLOCK5" localSheetId="2">#REF!</definedName>
    <definedName name="BLOCK5">#REF!</definedName>
    <definedName name="block6">'[39]Analisis Unit. '!$F$40</definedName>
    <definedName name="BLOCK640" localSheetId="2">#REF!</definedName>
    <definedName name="BLOCK640">#REF!</definedName>
    <definedName name="BLOCK6VIO2" localSheetId="2">#REF!</definedName>
    <definedName name="BLOCK6VIO2">#REF!</definedName>
    <definedName name="block8" localSheetId="2">#REF!</definedName>
    <definedName name="block8">#REF!</definedName>
    <definedName name="BLOCK820" localSheetId="2">#REF!</definedName>
    <definedName name="BLOCK820">#REF!</definedName>
    <definedName name="BLOCK820CLLENAS" localSheetId="2">#REF!</definedName>
    <definedName name="BLOCK820CLLENAS">#REF!</definedName>
    <definedName name="BLOCK840" localSheetId="2">#REF!</definedName>
    <definedName name="BLOCK840">#REF!</definedName>
    <definedName name="BLOCK840CLLENAS" localSheetId="2">#REF!</definedName>
    <definedName name="BLOCK840CLLENAS">#REF!</definedName>
    <definedName name="BLOCK8RUST" localSheetId="2">#REF!</definedName>
    <definedName name="BLOCK8RUST">#REF!</definedName>
    <definedName name="BLOCKB4">'[23]Analisis Detallado'!#REF!</definedName>
    <definedName name="BLOCKB6">'[23]Analisis Detallado'!#REF!</definedName>
    <definedName name="BLOCKB8">'[23]Analisis Detallado'!#REF!</definedName>
    <definedName name="BLOCKCA" localSheetId="2">#REF!</definedName>
    <definedName name="BLOCKCA">#REF!</definedName>
    <definedName name="BLOCKCALAD666" localSheetId="2">#REF!</definedName>
    <definedName name="BLOCKCALAD666">#REF!</definedName>
    <definedName name="BLOCKCALAD886" localSheetId="2">#REF!</definedName>
    <definedName name="BLOCKCALAD886">#REF!</definedName>
    <definedName name="BLOCKCALADORN152040" localSheetId="2">#REF!</definedName>
    <definedName name="BLOCKCALADORN152040">#REF!</definedName>
    <definedName name="BLOCKH12">'[23]Analisis Detallado'!#REF!</definedName>
    <definedName name="BLOCKH4">'[23]Analisis Detallado'!#REF!</definedName>
    <definedName name="BLOCKH6">'[23]Analisis Detallado'!#REF!</definedName>
    <definedName name="BLOCKH8">'[23]Analisis Detallado'!#REF!</definedName>
    <definedName name="BLOCKORNAMENTAL" localSheetId="2">#REF!</definedName>
    <definedName name="BLOCKORNAMENTAL">#REF!</definedName>
    <definedName name="Bloques_de_4">[27]Insumos!$B$21:$D$21</definedName>
    <definedName name="Bloques_de_6">[27]Insumos!$B$22:$D$22</definedName>
    <definedName name="Bloques_de_8">[27]Insumos!$B$23:$D$23</definedName>
    <definedName name="bloques4" localSheetId="2">[29]MATERIALES!#REF!</definedName>
    <definedName name="bloques4">[29]MATERIALES!#REF!</definedName>
    <definedName name="bloques6" localSheetId="2">[29]MATERIALES!#REF!</definedName>
    <definedName name="bloques6">[29]MATERIALES!#REF!</definedName>
    <definedName name="bloques8" localSheetId="2">[29]MATERIALES!#REF!</definedName>
    <definedName name="bloques8">[29]MATERIALES!#REF!</definedName>
    <definedName name="BOMBA" localSheetId="2">#REF!</definedName>
    <definedName name="BOMBA">#REF!</definedName>
    <definedName name="BOMBA_ACHIQUE" localSheetId="2">#REF!</definedName>
    <definedName name="BOMBA_ACHIQUE">#REF!</definedName>
    <definedName name="bombahorm" localSheetId="2">#REF!</definedName>
    <definedName name="bombahorm">#REF!</definedName>
    <definedName name="BOMBILLAS_1500W">[40]INSU!$B$42</definedName>
    <definedName name="BOQUILLA_FREGADERO_CROMO" localSheetId="2">#REF!</definedName>
    <definedName name="BOQUILLA_FREGADERO_CROMO">#REF!</definedName>
    <definedName name="BOQUILLA_LAVADERO_CROMO" localSheetId="2">#REF!</definedName>
    <definedName name="BOQUILLA_LAVADERO_CROMO">#REF!</definedName>
    <definedName name="BOQUILLAFREG" localSheetId="2">#REF!</definedName>
    <definedName name="BOQUILLAFREG">#REF!</definedName>
    <definedName name="BOQUILLALAV" localSheetId="2">#REF!</definedName>
    <definedName name="BOQUILLALAV">#REF!</definedName>
    <definedName name="BOQUILLALAV212TAPON" localSheetId="2">#REF!</definedName>
    <definedName name="BOQUILLALAV212TAPON">#REF!</definedName>
    <definedName name="BOQUILLALAVCRO" localSheetId="2">#REF!</definedName>
    <definedName name="BOQUILLALAVCRO">#REF!</definedName>
    <definedName name="BOQUILLALAVPVC" localSheetId="2">#REF!</definedName>
    <definedName name="BOQUILLALAVPVC">#REF!</definedName>
    <definedName name="BORDILLO4" localSheetId="2">#REF!</definedName>
    <definedName name="BORDILLO4">#REF!</definedName>
    <definedName name="BORDILLO6" localSheetId="2">#REF!</definedName>
    <definedName name="BORDILLO6">#REF!</definedName>
    <definedName name="BORDILLO8" localSheetId="2">#REF!</definedName>
    <definedName name="BORDILLO8">#REF!</definedName>
    <definedName name="Borrar_C.A1">[41]Col.Amarre!$J$9:$M$9,[41]Col.Amarre!$J$10:$R$10,[41]Col.Amarre!$AG$13:$AH$13,[41]Col.Amarre!$AJ$11:$AK$11,[41]Col.Amarre!$AP$13:$AQ$13,[41]Col.Amarre!$AR$11:$AS$11,[41]Col.Amarre!$D$16:$M$35,[41]Col.Amarre!$V$16:$AC$35</definedName>
    <definedName name="Borrar_Esc.">[41]Escalera!$J$9:$M$9,[41]Escalera!$J$10:$R$10,[41]Escalera!$AL$14:$AM$14,[41]Escalera!$AL$16:$AM$16,[41]Escalera!$I$16:$M$16,[41]Escalera!$B$19:$AE$32,[41]Escalera!$AN$19:$AQ$32</definedName>
    <definedName name="Borrar_Muros">[41]Muros!$W$15:$Z$15,[41]Muros!$AA$15:$AD$15,[41]Muros!$AF$13,[41]Muros!$K$20:$L$20,[41]Muros!$O$26:$P$26</definedName>
    <definedName name="Borrar_Precio">[42]Cotz.!$F$23:$F$800,[42]Cotz.!$K$280:$K$800</definedName>
    <definedName name="Borrar_V.C1">[43]qqVgas!$J$9:$M$9,[43]qqVgas!$J$10:$R$10,[43]qqVgas!$AJ$11:$AK$11,[43]qqVgas!$AR$11:$AS$11,[43]qqVgas!$AG$13:$AH$13,[43]qqVgas!$AP$13:$AQ$13,[43]qqVgas!$D$16:$AC$195</definedName>
    <definedName name="BOTE" localSheetId="2">#REF!</definedName>
    <definedName name="BOTE">#REF!</definedName>
    <definedName name="Bote_de_Material">[27]Insumos!$B$27:$D$27</definedName>
    <definedName name="BOTEEQUIPO" localSheetId="2">#REF!</definedName>
    <definedName name="BOTEEQUIPO">#REF!</definedName>
    <definedName name="BOTEMANO" localSheetId="0">'[44]ANALISIS PARTIDAS CARRET.'!$H$348</definedName>
    <definedName name="BOTEMANO">'[45]ANALISIS PARTIDAS CARRET.'!$H$352</definedName>
    <definedName name="bOTIQUIN01" localSheetId="2">#REF!</definedName>
    <definedName name="bOTIQUIN01">#REF!</definedName>
    <definedName name="bOTIQUIN02" localSheetId="2">#REF!</definedName>
    <definedName name="bOTIQUIN02">#REF!</definedName>
    <definedName name="bOTIQUIN03" localSheetId="2">#REF!</definedName>
    <definedName name="bOTIQUIN03">#REF!</definedName>
    <definedName name="bOTIQUIN04" localSheetId="2">#REF!</definedName>
    <definedName name="bOTIQUIN04">#REF!</definedName>
    <definedName name="bOTIQUIN05" localSheetId="2">#REF!</definedName>
    <definedName name="bOTIQUIN05">#REF!</definedName>
    <definedName name="bOTIQUIN06" localSheetId="2">#REF!</definedName>
    <definedName name="bOTIQUIN06">#REF!</definedName>
    <definedName name="BOTONTIMBRE" localSheetId="2">#REF!</definedName>
    <definedName name="BOTONTIMBRE">#REF!</definedName>
    <definedName name="BPLUV4SDR41CONTRA" localSheetId="2">#REF!</definedName>
    <definedName name="BPLUV4SDR41CONTRA">#REF!</definedName>
    <definedName name="BREAKER15" localSheetId="2">#REF!</definedName>
    <definedName name="BREAKER15">#REF!</definedName>
    <definedName name="BREAKERS" localSheetId="2">#REF!</definedName>
    <definedName name="BREAKERS">#REF!</definedName>
    <definedName name="BREAKERS_15A" localSheetId="2">#REF!</definedName>
    <definedName name="BREAKERS_15A">#REF!</definedName>
    <definedName name="BREAKERS_20A" localSheetId="2">#REF!</definedName>
    <definedName name="BREAKERS_20A">#REF!</definedName>
    <definedName name="BREAKERS_30A" localSheetId="2">#REF!</definedName>
    <definedName name="BREAKERS_30A">#REF!</definedName>
    <definedName name="Brigada_de_Topografía__incluyendo_equipos">[27]Insumos!$B$148:$D$148</definedName>
    <definedName name="BRIGADATOPOGRAFICA" localSheetId="2">#REF!</definedName>
    <definedName name="BRIGADATOPOGRAFICA">#REF!</definedName>
    <definedName name="brochas" localSheetId="2">#REF!</definedName>
    <definedName name="brochas">#REF!</definedName>
    <definedName name="C._ADICIONAL">#N/A</definedName>
    <definedName name="c.gas.gen" localSheetId="2">#REF!</definedName>
    <definedName name="c.gas.gen">#REF!</definedName>
    <definedName name="CABALLETEBARRO" localSheetId="2">#REF!</definedName>
    <definedName name="CABALLETEBARRO">#REF!</definedName>
    <definedName name="CABALLETEZ29" localSheetId="2">#REF!</definedName>
    <definedName name="CABALLETEZ29">#REF!</definedName>
    <definedName name="Cable_de_Postensado" localSheetId="2">#REF!</definedName>
    <definedName name="Cable_de_Postensado">#REF!</definedName>
    <definedName name="Cable_de_Postensado_2">#N/A</definedName>
    <definedName name="Cable_de_Postensado_3">#N/A</definedName>
    <definedName name="cablo2">[35]Volumenes!$I$2234</definedName>
    <definedName name="CABTEJAASFINST" localSheetId="2">#REF!</definedName>
    <definedName name="CABTEJAASFINST">#REF!</definedName>
    <definedName name="CACERO" localSheetId="2">#REF!</definedName>
    <definedName name="CACERO">#REF!</definedName>
    <definedName name="CACERO60" localSheetId="2">#REF!</definedName>
    <definedName name="CACERO60">#REF!</definedName>
    <definedName name="CACEROCOLCIR" localSheetId="2">#REF!</definedName>
    <definedName name="CACEROCOLCIR">#REF!</definedName>
    <definedName name="CACEROCOLML" localSheetId="2">#REF!</definedName>
    <definedName name="CACEROCOLML">#REF!</definedName>
    <definedName name="CACEROLOSALIMA" localSheetId="2">#REF!</definedName>
    <definedName name="CACEROLOSALIMA">#REF!</definedName>
    <definedName name="CACEROMALLA" localSheetId="2">#REF!</definedName>
    <definedName name="CACEROMALLA">#REF!</definedName>
    <definedName name="CACEROML" localSheetId="2">#REF!</definedName>
    <definedName name="CACEROML">#REF!</definedName>
    <definedName name="CACEROPI" localSheetId="2">#REF!</definedName>
    <definedName name="CACEROPI">#REF!</definedName>
    <definedName name="CACEROPORTICO" localSheetId="2">#REF!</definedName>
    <definedName name="CACEROPORTICO">#REF!</definedName>
    <definedName name="CACERORAMPA" localSheetId="2">#REF!</definedName>
    <definedName name="CACERORAMPA">#REF!</definedName>
    <definedName name="CACEROSUBIR2" localSheetId="2">#REF!</definedName>
    <definedName name="CACEROSUBIR2">#REF!</definedName>
    <definedName name="CACEROSUBIR3" localSheetId="2">#REF!</definedName>
    <definedName name="CACEROSUBIR3">#REF!</definedName>
    <definedName name="CACEROSUBIR4" localSheetId="2">#REF!</definedName>
    <definedName name="CACEROSUBIR4">#REF!</definedName>
    <definedName name="CACEROSUBIR5" localSheetId="2">#REF!</definedName>
    <definedName name="CACEROSUBIR5">#REF!</definedName>
    <definedName name="CACEROSUBIR6" localSheetId="2">#REF!</definedName>
    <definedName name="CACEROSUBIR6">#REF!</definedName>
    <definedName name="CACEROVIGAML" localSheetId="2">#REF!</definedName>
    <definedName name="CACEROVIGAML">#REF!</definedName>
    <definedName name="CACEROZAP" localSheetId="2">#REF!</definedName>
    <definedName name="CACEROZAP">#REF!</definedName>
    <definedName name="cadeneros" localSheetId="2">'[30]O.M. y Salarios'!#REF!</definedName>
    <definedName name="cadeneros">'[30]O.M. y Salarios'!#REF!</definedName>
    <definedName name="CADOQUIN" localSheetId="2">#REF!</definedName>
    <definedName name="CADOQUIN">#REF!</definedName>
    <definedName name="CAJA_2x4_12" localSheetId="2">#REF!</definedName>
    <definedName name="CAJA_2x4_12">#REF!</definedName>
    <definedName name="CAJA_2x4_34" localSheetId="2">#REF!</definedName>
    <definedName name="CAJA_2x4_34">#REF!</definedName>
    <definedName name="CAJA_OCTAGONAL" localSheetId="2">#REF!</definedName>
    <definedName name="CAJA_OCTAGONAL">#REF!</definedName>
    <definedName name="CAJA2412" localSheetId="2">#REF!</definedName>
    <definedName name="CAJA2412">#REF!</definedName>
    <definedName name="CAJA2434" localSheetId="2">#REF!</definedName>
    <definedName name="CAJA2434">#REF!</definedName>
    <definedName name="CAJA4434" localSheetId="2">#REF!</definedName>
    <definedName name="CAJA4434">#REF!</definedName>
    <definedName name="CAJAOCTA12" localSheetId="2">#REF!</definedName>
    <definedName name="CAJAOCTA12">#REF!</definedName>
    <definedName name="cal" localSheetId="2">#REF!</definedName>
    <definedName name="CAL" localSheetId="0">'[23]Analisis Detallado'!#REF!</definedName>
    <definedName name="cal">#REF!</definedName>
    <definedName name="Cal_Pomier____50_Lbs.">[27]Insumos!$B$29:$D$29</definedName>
    <definedName name="CALADOBARRO66" localSheetId="2">#REF!</definedName>
    <definedName name="CALADOBARRO66">#REF!</definedName>
    <definedName name="CALADOBARRO88" localSheetId="2">#REF!</definedName>
    <definedName name="CALADOBARRO88">#REF!</definedName>
    <definedName name="CALELECRI12" localSheetId="2">#REF!</definedName>
    <definedName name="CALELECRI12">#REF!</definedName>
    <definedName name="CALELECRI20" localSheetId="2">#REF!</definedName>
    <definedName name="CALELECRI20">#REF!</definedName>
    <definedName name="CALELECRI30" localSheetId="2">#REF!</definedName>
    <definedName name="CALELECRI30">#REF!</definedName>
    <definedName name="CALELECRI42" localSheetId="2">#REF!</definedName>
    <definedName name="CALELECRI42">#REF!</definedName>
    <definedName name="CALELECRI6" localSheetId="2">#REF!</definedName>
    <definedName name="CALELECRI6">#REF!</definedName>
    <definedName name="CALELECRI60" localSheetId="2">#REF!</definedName>
    <definedName name="CALELECRI60">#REF!</definedName>
    <definedName name="CALELECRI8" localSheetId="2">#REF!</definedName>
    <definedName name="CALELECRI8">#REF!</definedName>
    <definedName name="CALELEIMP20" localSheetId="2">#REF!</definedName>
    <definedName name="CALELEIMP20">#REF!</definedName>
    <definedName name="CALELEIMP30" localSheetId="2">#REF!</definedName>
    <definedName name="CALELEIMP30">#REF!</definedName>
    <definedName name="CALELEIMP40" localSheetId="2">#REF!</definedName>
    <definedName name="CALELEIMP40">#REF!</definedName>
    <definedName name="CALELEIMP80" localSheetId="2">#REF!</definedName>
    <definedName name="CALELEIMP80">#REF!</definedName>
    <definedName name="CALICHE" localSheetId="2">#REF!</definedName>
    <definedName name="CALICHE">#REF!</definedName>
    <definedName name="CALICHEB" localSheetId="2">#REF!</definedName>
    <definedName name="CALICHEB">#REF!</definedName>
    <definedName name="calle" localSheetId="2">#REF!</definedName>
    <definedName name="calle">#REF!</definedName>
    <definedName name="CAMARACAL" localSheetId="2">#REF!</definedName>
    <definedName name="CAMARACAL">#REF!</definedName>
    <definedName name="CAMARAROC" localSheetId="2">#REF!</definedName>
    <definedName name="CAMARAROC">#REF!</definedName>
    <definedName name="CAMARATIE" localSheetId="2">#REF!</definedName>
    <definedName name="CAMARATIE">#REF!</definedName>
    <definedName name="CAMION_BOTE" localSheetId="2">#REF!</definedName>
    <definedName name="CAMION_BOTE">#REF!</definedName>
    <definedName name="CAMION_VOLTEO_CAPACIDAD_MENOR_6_M3">[37]Camiones!$D$13</definedName>
    <definedName name="camioncama" localSheetId="2">'[26]Listado Equipos a utilizar'!#REF!</definedName>
    <definedName name="camioncama">'[26]Listado Equipos a utilizar'!#REF!</definedName>
    <definedName name="camioneta" localSheetId="2">'[26]Listado Equipos a utilizar'!#REF!</definedName>
    <definedName name="camioneta">'[26]Listado Equipos a utilizar'!#REF!</definedName>
    <definedName name="CAMIONVOLTEO">[29]EQUIPOS!$I$19</definedName>
    <definedName name="CAMPAMENTO" localSheetId="0">[44]CAMPAMENTO2!$G$33</definedName>
    <definedName name="CAMPAMENTO">'[45]OFICINA Y LABORATORIO'!$G$34</definedName>
    <definedName name="CAN" localSheetId="2">[10]A!#REF!</definedName>
    <definedName name="CAN">[10]A!#REF!</definedName>
    <definedName name="CANALETACONTRA" localSheetId="2">#REF!</definedName>
    <definedName name="CANALETACONTRA">#REF!</definedName>
    <definedName name="canali" localSheetId="2">#REF!</definedName>
    <definedName name="canali">#REF!</definedName>
    <definedName name="canalii" localSheetId="2">#REF!</definedName>
    <definedName name="canalii">#REF!</definedName>
    <definedName name="canaliii" localSheetId="2">#REF!</definedName>
    <definedName name="canaliii">#REF!</definedName>
    <definedName name="canaliiii" localSheetId="2">#REF!</definedName>
    <definedName name="canaliiii">#REF!</definedName>
    <definedName name="CANDADO" localSheetId="2">#REF!</definedName>
    <definedName name="CANDADO">#REF!</definedName>
    <definedName name="Cant" localSheetId="2">#REF!</definedName>
    <definedName name="Cant">#REF!</definedName>
    <definedName name="Cant_2">"$#REF!.$D$1:$D$65534"</definedName>
    <definedName name="Cant_3">"$#REF!.$D$1:$D$65534"</definedName>
    <definedName name="CANT1" localSheetId="2">#REF!</definedName>
    <definedName name="CANT1">#REF!</definedName>
    <definedName name="CANT1_2">"$#REF!.$D$1:$D$65534"</definedName>
    <definedName name="CANT1_3">"$#REF!.$D$1:$D$65534"</definedName>
    <definedName name="cant10" localSheetId="2">#REF!</definedName>
    <definedName name="cant10">#REF!</definedName>
    <definedName name="cant2" localSheetId="2">#REF!</definedName>
    <definedName name="cant2">#REF!</definedName>
    <definedName name="CANT3" localSheetId="2">#REF!</definedName>
    <definedName name="CANT3">#REF!</definedName>
    <definedName name="cant4">[9]Sheet4!$C:$C</definedName>
    <definedName name="cant5">[9]Sheet5!$C:$C</definedName>
    <definedName name="CANT6" localSheetId="2">#REF!</definedName>
    <definedName name="CANT6">#REF!</definedName>
    <definedName name="CANT6_2">"$#REF!.$C$1:$C$65534"</definedName>
    <definedName name="CANT6_3">"$#REF!.$C$1:$C$65534"</definedName>
    <definedName name="cant7" localSheetId="2">#REF!</definedName>
    <definedName name="cant7">#REF!</definedName>
    <definedName name="Cant8" localSheetId="2">#REF!</definedName>
    <definedName name="Cant8">#REF!</definedName>
    <definedName name="canta" localSheetId="2">#REF!</definedName>
    <definedName name="canta">#REF!</definedName>
    <definedName name="canta_2">"$#REF!.$H$1:$H$65534"</definedName>
    <definedName name="canta_3">"$#REF!.$H$1:$H$65534"</definedName>
    <definedName name="CANTIDADPRESUPUESTO" localSheetId="2">#REF!</definedName>
    <definedName name="CANTIDADPRESUPUESTO">#REF!</definedName>
    <definedName name="CANTIDADPRESUPUESTO_2">"$#REF!.$C$1:$C$65534"</definedName>
    <definedName name="CANTIDADPRESUPUESTO_3">"$#REF!.$C$1:$C$65534"</definedName>
    <definedName name="CANTO" localSheetId="2">#REF!</definedName>
    <definedName name="CANTO">#REF!</definedName>
    <definedName name="cantp" localSheetId="2">#REF!</definedName>
    <definedName name="cantp">#REF!</definedName>
    <definedName name="cantp_2">"$#REF!.$J$1:$J$65534"</definedName>
    <definedName name="cantp_3">"$#REF!.$J$1:$J$65534"</definedName>
    <definedName name="cantpre" localSheetId="2">#REF!</definedName>
    <definedName name="cantpre">#REF!</definedName>
    <definedName name="cantpre_2">"$#REF!.$D$1:$D$65534"</definedName>
    <definedName name="cantpre_3">"$#REF!.$D$1:$D$65534"</definedName>
    <definedName name="cantt" localSheetId="2">#REF!</definedName>
    <definedName name="cantt">#REF!</definedName>
    <definedName name="cantt_2">"$#REF!.$L$1:$L$65534"</definedName>
    <definedName name="cantt_3">"$#REF!.$L$1:$L$65534"</definedName>
    <definedName name="CAOBA" localSheetId="2">#REF!</definedName>
    <definedName name="CAOBA">#REF!</definedName>
    <definedName name="Capatazequipo">[29]OBRAMANO!$F$81</definedName>
    <definedName name="CAR.SOC">'[39]Cargas Sociales'!$G$23</definedName>
    <definedName name="Car.Soc.">'[25]Cargas Sociales'!$G$29</definedName>
    <definedName name="CARANTEPECHO" localSheetId="2">#REF!</definedName>
    <definedName name="CARANTEPECHO">#REF!</definedName>
    <definedName name="CARANTEPH10" localSheetId="2">#REF!</definedName>
    <definedName name="CARANTEPH10">#REF!</definedName>
    <definedName name="CARARCOFONDO20RADIO3" localSheetId="2">#REF!</definedName>
    <definedName name="CARARCOFONDO20RADIO3">#REF!</definedName>
    <definedName name="CARASB36" localSheetId="2">#REF!</definedName>
    <definedName name="CARASB36">#REF!</definedName>
    <definedName name="CARASB36ENLATES" localSheetId="2">#REF!</definedName>
    <definedName name="CARASB36ENLATES">#REF!</definedName>
    <definedName name="CARASB38" localSheetId="2">#REF!</definedName>
    <definedName name="CARASB38">#REF!</definedName>
    <definedName name="CARASB38ENLATES" localSheetId="2">#REF!</definedName>
    <definedName name="CARASB38ENLATES">#REF!</definedName>
    <definedName name="CARCABASB" localSheetId="2">#REF!</definedName>
    <definedName name="CARCABASB">#REF!</definedName>
    <definedName name="CARCABZINC" localSheetId="2">#REF!</definedName>
    <definedName name="CARCABZINC">#REF!</definedName>
    <definedName name="CARCIELORASB2X2" localSheetId="2">#REF!</definedName>
    <definedName name="CARCIELORASB2X2">#REF!</definedName>
    <definedName name="CARCIELORCARCOSTILLA" localSheetId="2">#REF!</definedName>
    <definedName name="CARCIELORCARCOSTILLA">#REF!</definedName>
    <definedName name="CARCIELORPLY2X2" localSheetId="2">#REF!</definedName>
    <definedName name="CARCIELORPLY2X2">#REF!</definedName>
    <definedName name="CARCIELORPLYCARPIEDRA" localSheetId="2">#REF!</definedName>
    <definedName name="CARCIELORPLYCARPIEDRA">#REF!</definedName>
    <definedName name="CARCOL1X1CONF" localSheetId="2">#REF!</definedName>
    <definedName name="CARCOL1X1CONF">#REF!</definedName>
    <definedName name="CARCOL1X1INST" localSheetId="2">#REF!</definedName>
    <definedName name="CARCOL1X1INST">#REF!</definedName>
    <definedName name="CARCOL2TAPA10RETALLE" localSheetId="2">#REF!</definedName>
    <definedName name="CARCOL2TAPA10RETALLE">#REF!</definedName>
    <definedName name="CARCOL2TAPA20RETALLE" localSheetId="2">#REF!</definedName>
    <definedName name="CARCOL2TAPA20RETALLE">#REF!</definedName>
    <definedName name="CARCOL2TAPA30" localSheetId="2">#REF!</definedName>
    <definedName name="CARCOL2TAPA30">#REF!</definedName>
    <definedName name="CARCOL2TAPA30RETALLE" localSheetId="2">#REF!</definedName>
    <definedName name="CARCOL2TAPA30RETALLE">#REF!</definedName>
    <definedName name="CARCOL2TAPA40" localSheetId="2">#REF!</definedName>
    <definedName name="CARCOL2TAPA40">#REF!</definedName>
    <definedName name="CARCOL2TAPA50" localSheetId="2">#REF!</definedName>
    <definedName name="CARCOL2TAPA50">#REF!</definedName>
    <definedName name="CARCOL30" localSheetId="2">#REF!</definedName>
    <definedName name="CARCOL30">#REF!</definedName>
    <definedName name="CARCOL30X30CONF" localSheetId="2">#REF!</definedName>
    <definedName name="CARCOL30X30CONF">#REF!</definedName>
    <definedName name="CARCOL30X30INST" localSheetId="2">#REF!</definedName>
    <definedName name="CARCOL30X30INST">#REF!</definedName>
    <definedName name="CARCOL40X40CONF" localSheetId="2">#REF!</definedName>
    <definedName name="CARCOL40X40CONF">#REF!</definedName>
    <definedName name="CARCOL40X40INST" localSheetId="2">#REF!</definedName>
    <definedName name="CARCOL40X40INST">#REF!</definedName>
    <definedName name="CARCOL50" localSheetId="2">#REF!</definedName>
    <definedName name="CARCOL50">#REF!</definedName>
    <definedName name="CARCOL50X50CONF" localSheetId="2">#REF!</definedName>
    <definedName name="CARCOL50X50CONF">#REF!</definedName>
    <definedName name="CARCOL50X50INST" localSheetId="2">#REF!</definedName>
    <definedName name="CARCOL50X50INST">#REF!</definedName>
    <definedName name="CARCOL60X60CONF" localSheetId="2">#REF!</definedName>
    <definedName name="CARCOL60X60CONF">#REF!</definedName>
    <definedName name="CARCOL60X60INST" localSheetId="2">#REF!</definedName>
    <definedName name="CARCOL60X60INST">#REF!</definedName>
    <definedName name="CARCOL70X70CONF" localSheetId="2">#REF!</definedName>
    <definedName name="CARCOL70X70CONF">#REF!</definedName>
    <definedName name="CARCOL70X70INST" localSheetId="2">#REF!</definedName>
    <definedName name="CARCOL70X70INST">#REF!</definedName>
    <definedName name="CARCOL80X80CONF" localSheetId="2">#REF!</definedName>
    <definedName name="CARCOL80X80CONF">#REF!</definedName>
    <definedName name="CARCOL80X80INST" localSheetId="2">#REF!</definedName>
    <definedName name="CARCOL80X80INST">#REF!</definedName>
    <definedName name="CARCOLAMARRE" localSheetId="2">#REF!</definedName>
    <definedName name="CARCOLAMARRE">#REF!</definedName>
    <definedName name="CARCOLCONICA50" localSheetId="2">#REF!</definedName>
    <definedName name="CARCOLCONICA50">#REF!</definedName>
    <definedName name="CARCOLCONICA60" localSheetId="2">#REF!</definedName>
    <definedName name="CARCOLCONICA60">#REF!</definedName>
    <definedName name="CARCOLRED50" localSheetId="2">#REF!</definedName>
    <definedName name="CARCOLRED50">#REF!</definedName>
    <definedName name="CARCOLRED60" localSheetId="2">#REF!</definedName>
    <definedName name="CARCOLRED60">#REF!</definedName>
    <definedName name="CARDIN20LUZ2" localSheetId="2">#REF!</definedName>
    <definedName name="CARDIN20LUZ2">#REF!</definedName>
    <definedName name="CARDIN40LUZ2" localSheetId="2">#REF!</definedName>
    <definedName name="CARDIN40LUZ2">#REF!</definedName>
    <definedName name="CARDIVPLY1" localSheetId="2">#REF!</definedName>
    <definedName name="CARDIVPLY1">#REF!</definedName>
    <definedName name="CARDIVPLY2" localSheetId="2">#REF!</definedName>
    <definedName name="CARDIVPLY2">#REF!</definedName>
    <definedName name="CARETEO" localSheetId="2">#REF!</definedName>
    <definedName name="CARETEO">#REF!</definedName>
    <definedName name="CARFP275" localSheetId="2">#REF!</definedName>
    <definedName name="CARFP275">#REF!</definedName>
    <definedName name="CARFP3" localSheetId="2">#REF!</definedName>
    <definedName name="CARFP3">#REF!</definedName>
    <definedName name="CARFP4" localSheetId="2">#REF!</definedName>
    <definedName name="CARFP4">#REF!</definedName>
    <definedName name="CARFP5" localSheetId="2">#REF!</definedName>
    <definedName name="CARFP5">#REF!</definedName>
    <definedName name="CARFP6" localSheetId="2">#REF!</definedName>
    <definedName name="CARFP6">#REF!</definedName>
    <definedName name="CARGA_SOCIAL" localSheetId="2">#REF!</definedName>
    <definedName name="CARGA_SOCIAL">#REF!</definedName>
    <definedName name="cargador" localSheetId="2">'[26]Listado Equipos a utilizar'!#REF!</definedName>
    <definedName name="cargador">'[26]Listado Equipos a utilizar'!#REF!</definedName>
    <definedName name="CARGADORB">[46]EQUIPOS!$D$13</definedName>
    <definedName name="carguio.retro.pala">'[25]Analisis Unitarios'!$E$519</definedName>
    <definedName name="CARLOSAPLA" localSheetId="2">#REF!</definedName>
    <definedName name="CARLOSAPLA">#REF!</definedName>
    <definedName name="CARLOSAVARIASAGUAS" localSheetId="2">#REF!</definedName>
    <definedName name="CARLOSAVARIASAGUAS">#REF!</definedName>
    <definedName name="CARMURO" localSheetId="2">#REF!</definedName>
    <definedName name="CARMURO">#REF!</definedName>
    <definedName name="CARMUROCONF" localSheetId="2">#REF!</definedName>
    <definedName name="CARMUROCONF">#REF!</definedName>
    <definedName name="CARMUROINST" localSheetId="2">#REF!</definedName>
    <definedName name="CARMUROINST">#REF!</definedName>
    <definedName name="CARP1" localSheetId="2">#REF!</definedName>
    <definedName name="CARP1">#REF!</definedName>
    <definedName name="CARP2" localSheetId="2">#REF!</definedName>
    <definedName name="CARP2">#REF!</definedName>
    <definedName name="CARPDINTEL" localSheetId="2">#REF!</definedName>
    <definedName name="CARPDINTEL">#REF!</definedName>
    <definedName name="Carpint.Columna.30.30">'[38]Costos Mano de Obra'!$O$71</definedName>
    <definedName name="CARPINTERIA_COL_PERIMETRO" localSheetId="2">#REF!</definedName>
    <definedName name="CARPINTERIA_COL_PERIMETRO">#REF!</definedName>
    <definedName name="CARPINTERIA_INSTAL_COL_PERIMETRO" localSheetId="2">#REF!</definedName>
    <definedName name="CARPINTERIA_INSTAL_COL_PERIMETRO">#REF!</definedName>
    <definedName name="Carpintero_1ra">[47]MO!$C$21</definedName>
    <definedName name="Carpintero_2da">[47]MO!$C$20</definedName>
    <definedName name="CARPVIGA2040" localSheetId="2">#REF!</definedName>
    <definedName name="CARPVIGA2040">#REF!</definedName>
    <definedName name="CARPVIGA3050" localSheetId="2">#REF!</definedName>
    <definedName name="CARPVIGA3050">#REF!</definedName>
    <definedName name="CARPVIGA3060" localSheetId="2">#REF!</definedName>
    <definedName name="CARPVIGA3060">#REF!</definedName>
    <definedName name="CARPVIGA4080" localSheetId="2">#REF!</definedName>
    <definedName name="CARPVIGA4080">#REF!</definedName>
    <definedName name="CARRAMPA" localSheetId="2">#REF!</definedName>
    <definedName name="CARRAMPA">#REF!</definedName>
    <definedName name="CARRAMPALISACONF" localSheetId="2">#REF!</definedName>
    <definedName name="CARRAMPALISACONF">#REF!</definedName>
    <definedName name="CARRASTRE2" localSheetId="2">#REF!</definedName>
    <definedName name="CARRASTRE2">#REF!</definedName>
    <definedName name="CARRASTRE3" localSheetId="2">#REF!</definedName>
    <definedName name="CARRASTRE3">#REF!</definedName>
    <definedName name="CARRASTRE5" localSheetId="2">#REF!</definedName>
    <definedName name="CARRASTRE5">#REF!</definedName>
    <definedName name="CARRETILLA" localSheetId="2">#REF!</definedName>
    <definedName name="CARRETILLA">#REF!</definedName>
    <definedName name="Carretilla____2_P3_______TIPO_JEEP" localSheetId="2">[9]Insumos!#REF!</definedName>
    <definedName name="Carretilla____2_P3_______TIPO_JEEP">[9]Insumos!#REF!</definedName>
    <definedName name="CARSISALENLATES" localSheetId="2">#REF!</definedName>
    <definedName name="CARSISALENLATES">#REF!</definedName>
    <definedName name="CARTIJATOR" localSheetId="2">#REF!</definedName>
    <definedName name="CARTIJATOR">#REF!</definedName>
    <definedName name="CARTIJCLAV" localSheetId="2">#REF!</definedName>
    <definedName name="CARTIJCLAV">#REF!</definedName>
    <definedName name="CARVIGAAMA1520X20" localSheetId="2">#REF!</definedName>
    <definedName name="CARVIGAAMA1520X20">#REF!</definedName>
    <definedName name="CARVIGAAMA1520X30" localSheetId="2">#REF!</definedName>
    <definedName name="CARVIGAAMA1520X30">#REF!</definedName>
    <definedName name="CARVIGAAMA1520X40" localSheetId="2">#REF!</definedName>
    <definedName name="CARVIGAAMA1520X40">#REF!</definedName>
    <definedName name="CARVIGAAMA1520X50" localSheetId="2">#REF!</definedName>
    <definedName name="CARVIGAAMA1520X50">#REF!</definedName>
    <definedName name="CARVIGAFONDOH10" localSheetId="2">#REF!</definedName>
    <definedName name="CARVIGAFONDOH10">#REF!</definedName>
    <definedName name="CARVIGAINVFONDO10" localSheetId="2">#REF!</definedName>
    <definedName name="CARVIGAINVFONDO10">#REF!</definedName>
    <definedName name="CARVIGAINVTAPA10" localSheetId="2">#REF!</definedName>
    <definedName name="CARVIGAINVTAPA10">#REF!</definedName>
    <definedName name="CARVIGATAPAH10" localSheetId="2">#REF!</definedName>
    <definedName name="CARVIGATAPAH10">#REF!</definedName>
    <definedName name="CARVIGZAP40X40" localSheetId="2">#REF!</definedName>
    <definedName name="CARVIGZAP40X40">#REF!</definedName>
    <definedName name="CARVIGZAP50X50" localSheetId="2">#REF!</definedName>
    <definedName name="CARVIGZAP50X50">#REF!</definedName>
    <definedName name="CARVIGZAP60X60" localSheetId="2">#REF!</definedName>
    <definedName name="CARVIGZAP60X60">#REF!</definedName>
    <definedName name="CARVUELO1" localSheetId="2">#REF!</definedName>
    <definedName name="CARVUELO1">#REF!</definedName>
    <definedName name="CARVUELO10" localSheetId="2">#REF!</definedName>
    <definedName name="CARVUELO10">#REF!</definedName>
    <definedName name="CARVUELO20" localSheetId="2">#REF!</definedName>
    <definedName name="CARVUELO20">#REF!</definedName>
    <definedName name="CARVUELO30" localSheetId="2">#REF!</definedName>
    <definedName name="CARVUELO30">#REF!</definedName>
    <definedName name="CARVUELO40" localSheetId="2">#REF!</definedName>
    <definedName name="CARVUELO40">#REF!</definedName>
    <definedName name="CARVUELO5090" localSheetId="2">#REF!</definedName>
    <definedName name="CARVUELO5090">#REF!</definedName>
    <definedName name="CARZINC" localSheetId="2">#REF!</definedName>
    <definedName name="CARZINC">#REF!</definedName>
    <definedName name="CARZINCENLATES" localSheetId="2">#REF!</definedName>
    <definedName name="CARZINCENLATES">#REF!</definedName>
    <definedName name="CASBESTO" localSheetId="2">#REF!</definedName>
    <definedName name="CASBESTO">#REF!</definedName>
    <definedName name="CASCAJO" localSheetId="2">#REF!</definedName>
    <definedName name="CASCAJO" localSheetId="0">'[23]Analisis Detallado'!#REF!</definedName>
    <definedName name="CASCAJO">#REF!</definedName>
    <definedName name="Cascajo_Limpio">[27]Insumos!$B$13:$D$13</definedName>
    <definedName name="Cascajo_Sucio" localSheetId="2">[9]Insumos!#REF!</definedName>
    <definedName name="Cascajo_Sucio">[9]Insumos!#REF!</definedName>
    <definedName name="CASETA200" localSheetId="2">#REF!</definedName>
    <definedName name="CASETA200">#REF!</definedName>
    <definedName name="CASETA200M2" localSheetId="2">#REF!</definedName>
    <definedName name="CASETA200M2">#REF!</definedName>
    <definedName name="CASETA500" localSheetId="2">#REF!</definedName>
    <definedName name="CASETA500">#REF!</definedName>
    <definedName name="CASETAM2" localSheetId="2">#REF!</definedName>
    <definedName name="CASETAM2">#REF!</definedName>
    <definedName name="Casting_Bed" localSheetId="2">#REF!</definedName>
    <definedName name="Casting_Bed">#REF!</definedName>
    <definedName name="Casting_Bed_2">#N/A</definedName>
    <definedName name="Casting_Bed_3">#N/A</definedName>
    <definedName name="CAT214BFT">[29]EQUIPOS!$I$15</definedName>
    <definedName name="Cat950B">[29]EQUIPOS!$I$14</definedName>
    <definedName name="CAVOSC" localSheetId="2">#REF!</definedName>
    <definedName name="CAVOSC">#REF!</definedName>
    <definedName name="CB" localSheetId="2">#REF!</definedName>
    <definedName name="CB">#REF!</definedName>
    <definedName name="CBAJVEN2" localSheetId="2">#REF!</definedName>
    <definedName name="CBAJVEN2">#REF!</definedName>
    <definedName name="CBAJVEN3" localSheetId="2">#REF!</definedName>
    <definedName name="CBAJVEN3">#REF!</definedName>
    <definedName name="CBAJVEN6" localSheetId="2">#REF!</definedName>
    <definedName name="CBAJVEN6">#REF!</definedName>
    <definedName name="CBANERALIV" localSheetId="2">#REF!</definedName>
    <definedName name="CBANERALIV">#REF!</definedName>
    <definedName name="CBANERAPES" localSheetId="2">#REF!</definedName>
    <definedName name="CBANERAPES">#REF!</definedName>
    <definedName name="CBASEBAN" localSheetId="2">#REF!</definedName>
    <definedName name="CBASEBAN">#REF!</definedName>
    <definedName name="CBIDET" localSheetId="2">#REF!</definedName>
    <definedName name="CBIDET">#REF!</definedName>
    <definedName name="CBLOCK10" localSheetId="2">#REF!</definedName>
    <definedName name="CBLOCK10">#REF!</definedName>
    <definedName name="CBLOCK12" localSheetId="2">#REF!</definedName>
    <definedName name="CBLOCK12">#REF!</definedName>
    <definedName name="CBLOCK4" localSheetId="2">#REF!</definedName>
    <definedName name="CBLOCK4">#REF!</definedName>
    <definedName name="CBLOCK5" localSheetId="2">#REF!</definedName>
    <definedName name="CBLOCK5">#REF!</definedName>
    <definedName name="CBLOCK52520" localSheetId="2">#REF!</definedName>
    <definedName name="CBLOCK52520">#REF!</definedName>
    <definedName name="CBLOCK6" localSheetId="2">#REF!</definedName>
    <definedName name="CBLOCK6">#REF!</definedName>
    <definedName name="CBLOCK6818" localSheetId="2">#REF!</definedName>
    <definedName name="CBLOCK6818">#REF!</definedName>
    <definedName name="CBLOCK8" localSheetId="2">#REF!</definedName>
    <definedName name="CBLOCK8">#REF!</definedName>
    <definedName name="CBLOCKCRI" localSheetId="2">#REF!</definedName>
    <definedName name="CBLOCKCRI">#REF!</definedName>
    <definedName name="CBLOCKIRR" localSheetId="2">#REF!</definedName>
    <definedName name="CBLOCKIRR">#REF!</definedName>
    <definedName name="CBLOCKORN" localSheetId="2">#REF!</definedName>
    <definedName name="CBLOCKORN">#REF!</definedName>
    <definedName name="CBOTON" localSheetId="2">#REF!</definedName>
    <definedName name="CBOTON">#REF!</definedName>
    <definedName name="CBREAKERS" localSheetId="2">#REF!</definedName>
    <definedName name="CBREAKERS">#REF!</definedName>
    <definedName name="CCAMINS2" localSheetId="2">#REF!</definedName>
    <definedName name="CCAMINS2">#REF!</definedName>
    <definedName name="CCAMINS3Y4" localSheetId="2">#REF!</definedName>
    <definedName name="CCAMINS3Y4">#REF!</definedName>
    <definedName name="CCAMINS5Y6" localSheetId="2">#REF!</definedName>
    <definedName name="CCAMINS5Y6">#REF!</definedName>
    <definedName name="CCOLAGUA1" localSheetId="2">#REF!</definedName>
    <definedName name="CCOLAGUA1">#REF!</definedName>
    <definedName name="CCOLAGUA12" localSheetId="2">#REF!</definedName>
    <definedName name="CCOLAGUA12">#REF!</definedName>
    <definedName name="CCOLAGUA2" localSheetId="2">#REF!</definedName>
    <definedName name="CCOLAGUA2">#REF!</definedName>
    <definedName name="CDESAGUE2" localSheetId="2">#REF!</definedName>
    <definedName name="CDESAGUE2">#REF!</definedName>
    <definedName name="CDESAGUE3Y4" localSheetId="2">#REF!</definedName>
    <definedName name="CDESAGUE3Y4">#REF!</definedName>
    <definedName name="CDESAGUE3Y4CONPARRILLA" localSheetId="2">#REF!</definedName>
    <definedName name="CDESAGUE3Y4CONPARRILLA">#REF!</definedName>
    <definedName name="CDESAGUEP2" localSheetId="2">#REF!</definedName>
    <definedName name="CDESAGUEP2">#REF!</definedName>
    <definedName name="CDESAGUEP3" localSheetId="2">#REF!</definedName>
    <definedName name="CDESAGUEP3">#REF!</definedName>
    <definedName name="CDESAGUEP5" localSheetId="2">#REF!</definedName>
    <definedName name="CDESAGUEP5">#REF!</definedName>
    <definedName name="CDUCHA" localSheetId="2">#REF!</definedName>
    <definedName name="CDUCHA">#REF!</definedName>
    <definedName name="CEDRO" localSheetId="2">#REF!</definedName>
    <definedName name="CEDRO">#REF!</definedName>
    <definedName name="cem">[24]Precio!$F$9</definedName>
    <definedName name="CEMCPVC14" localSheetId="2">#REF!</definedName>
    <definedName name="CEMCPVC14">#REF!</definedName>
    <definedName name="CEMCPVCPINTA" localSheetId="2">#REF!</definedName>
    <definedName name="CEMCPVCPINTA">#REF!</definedName>
    <definedName name="cemento">'[48]PRE Desvio Alcant.  Potable'!$I$49</definedName>
    <definedName name="cemento.pañete">'[49]Insumos materiales'!$J$20</definedName>
    <definedName name="Cemento_1">#N/A</definedName>
    <definedName name="Cemento_2">#N/A</definedName>
    <definedName name="Cemento_3">#N/A</definedName>
    <definedName name="Cemento_Blanco">[27]Insumos!$B$32:$D$32</definedName>
    <definedName name="Cemento_Gris">[33]Materiales!$B$3</definedName>
    <definedName name="CEMENTO_GRIS_FDA">'[34]MATERIALES LISTADO'!$D$17</definedName>
    <definedName name="CEMENTO_PVC" localSheetId="2">#REF!</definedName>
    <definedName name="CEMENTO_PVC">#REF!</definedName>
    <definedName name="cementoblanco" localSheetId="2">[29]MATERIALES!#REF!</definedName>
    <definedName name="cementoblanco">[29]MATERIALES!#REF!</definedName>
    <definedName name="CEMENTOG" localSheetId="2">#REF!</definedName>
    <definedName name="CEMENTOG">#REF!</definedName>
    <definedName name="cementogris">[29]MATERIALES!$G$17</definedName>
    <definedName name="CEMENTOP" localSheetId="2">#REF!</definedName>
    <definedName name="CEMENTOP">#REF!</definedName>
    <definedName name="CEMENTOPVCCANOPINTA" localSheetId="2">#REF!</definedName>
    <definedName name="CEMENTOPVCCANOPINTA">#REF!</definedName>
    <definedName name="CEMPALMEAGUA1" localSheetId="2">#REF!</definedName>
    <definedName name="CEMPALMEAGUA1">#REF!</definedName>
    <definedName name="CEMPALMEAGUA112" localSheetId="2">#REF!</definedName>
    <definedName name="CEMPALMEAGUA112">#REF!</definedName>
    <definedName name="CEMPALMEAGUA114" localSheetId="2">#REF!</definedName>
    <definedName name="CEMPALMEAGUA114">#REF!</definedName>
    <definedName name="CEMPALMEAGUA1234" localSheetId="2">#REF!</definedName>
    <definedName name="CEMPALMEAGUA1234">#REF!</definedName>
    <definedName name="CEMPALMEAGUA2" localSheetId="2">#REF!</definedName>
    <definedName name="CEMPALMEAGUA2">#REF!</definedName>
    <definedName name="cer20x203">'[35]anal term'!$G$958</definedName>
    <definedName name="ceramcr33" localSheetId="2">[29]MATERIALES!#REF!</definedName>
    <definedName name="ceramcr33">[29]MATERIALES!#REF!</definedName>
    <definedName name="ceramcriolla" localSheetId="2">[29]MATERIALES!#REF!</definedName>
    <definedName name="ceramcriolla">[29]MATERIALES!#REF!</definedName>
    <definedName name="Ceramica.Criolla.40.40">'[38]Insumos materiales'!$J$48</definedName>
    <definedName name="CERAMICA_20x20_BLANCA" localSheetId="2">#REF!</definedName>
    <definedName name="CERAMICA_20x20_BLANCA">#REF!</definedName>
    <definedName name="Cerámica_30x30_Pared">[27]Insumos!$B$35:$D$35</definedName>
    <definedName name="CERAMICA_ANTIDESLIZANTE" localSheetId="2">#REF!</definedName>
    <definedName name="CERAMICA_ANTIDESLIZANTE">#REF!</definedName>
    <definedName name="Cerámica_Italiana_Pared">[27]Insumos!$B$34:$D$34</definedName>
    <definedName name="CERAMICA_PISOS_40x40" localSheetId="2">#REF!</definedName>
    <definedName name="CERAMICA_PISOS_40x40">#REF!</definedName>
    <definedName name="ceramicaitalia" localSheetId="2">[29]MATERIALES!#REF!</definedName>
    <definedName name="ceramicaitalia">[29]MATERIALES!#REF!</definedName>
    <definedName name="ceramicaitaliapared" localSheetId="2">[29]MATERIALES!#REF!</definedName>
    <definedName name="ceramicaitaliapared">[29]MATERIALES!#REF!</definedName>
    <definedName name="ceramicaitalipared" localSheetId="2">[29]MATERIALES!#REF!</definedName>
    <definedName name="ceramicaitalipared">[29]MATERIALES!#REF!</definedName>
    <definedName name="ceramicapared">'[39]Analisis Unit. '!$F$48</definedName>
    <definedName name="CERAMICAPAREDP" localSheetId="2">#REF!</definedName>
    <definedName name="CERAMICAPAREDP">#REF!</definedName>
    <definedName name="CERAMICAPAREDS" localSheetId="2">#REF!</definedName>
    <definedName name="CERAMICAPAREDS">#REF!</definedName>
    <definedName name="CERAMICAPISOP" localSheetId="2">#REF!</definedName>
    <definedName name="CERAMICAPISOP">#REF!</definedName>
    <definedName name="CERAMICAPISOS" localSheetId="2">#REF!</definedName>
    <definedName name="CERAMICAPISOS">#REF!</definedName>
    <definedName name="ceramicapp" localSheetId="2">#REF!</definedName>
    <definedName name="ceramicapp">#REF!</definedName>
    <definedName name="CERTIFIC_DE_PAGO" localSheetId="2">#REF!</definedName>
    <definedName name="CERTIFIC_DE_PAGO">#REF!</definedName>
    <definedName name="CESCHCH" localSheetId="2">#REF!</definedName>
    <definedName name="CESCHCH">#REF!</definedName>
    <definedName name="CFREGADERO1CAMARA" localSheetId="2">#REF!</definedName>
    <definedName name="CFREGADERO1CAMARA">#REF!</definedName>
    <definedName name="CFREGADERO2CAMARAS" localSheetId="2">#REF!</definedName>
    <definedName name="CFREGADERO2CAMARAS">#REF!</definedName>
    <definedName name="cfrontal">'[30]Resumen Precio Equipos'!$I$16</definedName>
    <definedName name="CG" localSheetId="2">#REF!</definedName>
    <definedName name="CG">#REF!</definedName>
    <definedName name="chazo" localSheetId="2">[29]OBRAMANO!#REF!</definedName>
    <definedName name="chazo">[29]OBRAMANO!#REF!</definedName>
    <definedName name="CHAZO25" localSheetId="2">#REF!</definedName>
    <definedName name="CHAZO25">#REF!</definedName>
    <definedName name="CHAZO30" localSheetId="2">#REF!</definedName>
    <definedName name="CHAZO30">#REF!</definedName>
    <definedName name="CHAZO40" localSheetId="2">#REF!</definedName>
    <definedName name="CHAZO40">#REF!</definedName>
    <definedName name="CHAZOCERAMICA" localSheetId="2">#REF!</definedName>
    <definedName name="CHAZOCERAMICA">#REF!</definedName>
    <definedName name="CHAZOLADRILLO" localSheetId="2">#REF!</definedName>
    <definedName name="CHAZOLADRILLO">#REF!</definedName>
    <definedName name="CHAZOS" localSheetId="2">#REF!</definedName>
    <definedName name="CHAZOS">#REF!</definedName>
    <definedName name="Chazos____Corte">[27]Insumos!$B$46:$D$46</definedName>
    <definedName name="CHAZOZOCALO" localSheetId="2">#REF!</definedName>
    <definedName name="CHAZOZOCALO">#REF!</definedName>
    <definedName name="CHEQUE_HORZ_34" localSheetId="2">#REF!</definedName>
    <definedName name="CHEQUE_HORZ_34">#REF!</definedName>
    <definedName name="CHEQUE_VERT_34" localSheetId="2">#REF!</definedName>
    <definedName name="CHEQUE_VERT_34">#REF!</definedName>
    <definedName name="chilena" localSheetId="2">#REF!</definedName>
    <definedName name="chilena">#REF!</definedName>
    <definedName name="CHOFER_Vehiculos_Livianos__Capacidad___5_Tons._Metros">'[37]MANO DE OBRA'!$C$36</definedName>
    <definedName name="Chofercisterna">[29]OBRAMANO!$F$79</definedName>
    <definedName name="CICLOP">#REF!</definedName>
    <definedName name="CINODORO" localSheetId="2">#REF!</definedName>
    <definedName name="CINODORO">#REF!</definedName>
    <definedName name="CINODOROFLUXOMETRO" localSheetId="2">#REF!</definedName>
    <definedName name="CINODOROFLUXOMETRO">#REF!</definedName>
    <definedName name="CINT1" localSheetId="2">#REF!</definedName>
    <definedName name="CINT1">#REF!</definedName>
    <definedName name="CINT2" localSheetId="2">#REF!</definedName>
    <definedName name="CINT2">#REF!</definedName>
    <definedName name="CINT3" localSheetId="2">#REF!</definedName>
    <definedName name="CINT3">#REF!</definedName>
    <definedName name="CINT3V" localSheetId="2">#REF!</definedName>
    <definedName name="CINT3V">#REF!</definedName>
    <definedName name="CINT4V" localSheetId="2">#REF!</definedName>
    <definedName name="CINT4V">#REF!</definedName>
    <definedName name="CINTAPELIGRO" localSheetId="2">#REF!</definedName>
    <definedName name="CINTAPELIGRO">#REF!</definedName>
    <definedName name="CINTPIL" localSheetId="2">#REF!</definedName>
    <definedName name="CINTPIL">#REF!</definedName>
    <definedName name="CISEGMONO100" localSheetId="2">#REF!</definedName>
    <definedName name="CISEGMONO100">#REF!</definedName>
    <definedName name="CISEGMONO30" localSheetId="2">#REF!</definedName>
    <definedName name="CISEGMONO30">#REF!</definedName>
    <definedName name="CISEGMONO60" localSheetId="2">#REF!</definedName>
    <definedName name="CISEGMONO60">#REF!</definedName>
    <definedName name="cisterna">'[26]Listado Equipos a utilizar'!$I$11</definedName>
    <definedName name="CISTERNA4CAL" localSheetId="2">#REF!</definedName>
    <definedName name="CISTERNA4CAL">#REF!</definedName>
    <definedName name="CISTERNA4ROC" localSheetId="2">#REF!</definedName>
    <definedName name="CISTERNA4ROC">#REF!</definedName>
    <definedName name="CISTERNA8TIE" localSheetId="2">#REF!</definedName>
    <definedName name="CISTERNA8TIE">#REF!</definedName>
    <definedName name="CIUPAISJAGS" localSheetId="2">#REF!</definedName>
    <definedName name="CIUPAISJAGS">#REF!</definedName>
    <definedName name="CIUPAISPROY" localSheetId="2">#REF!</definedName>
    <definedName name="CIUPAISPROY">#REF!</definedName>
    <definedName name="CLADRILLOS" localSheetId="2">#REF!</definedName>
    <definedName name="CLADRILLOS">#REF!</definedName>
    <definedName name="CLAVADERO1" localSheetId="2">#REF!</definedName>
    <definedName name="CLAVADERO1">#REF!</definedName>
    <definedName name="CLAVADERO2" localSheetId="2">#REF!</definedName>
    <definedName name="CLAVADERO2">#REF!</definedName>
    <definedName name="CLAVAMANOS" localSheetId="2">#REF!</definedName>
    <definedName name="CLAVAMANOS">#REF!</definedName>
    <definedName name="CLAVCLI" localSheetId="2">#REF!</definedName>
    <definedName name="CLAVCLI">#REF!</definedName>
    <definedName name="CLAVEMP" localSheetId="2">#REF!</definedName>
    <definedName name="CLAVEMP">#REF!</definedName>
    <definedName name="CLAVO" localSheetId="2">#REF!</definedName>
    <definedName name="CLAVO">#REF!</definedName>
    <definedName name="CLAVO_ACERO" localSheetId="2">#REF!</definedName>
    <definedName name="CLAVO_ACERO">#REF!</definedName>
    <definedName name="CLAVO_CORRIENTE" localSheetId="2">#REF!</definedName>
    <definedName name="CLAVO_CORRIENTE">#REF!</definedName>
    <definedName name="CLAVO_ZINC" localSheetId="2">#REF!</definedName>
    <definedName name="CLAVO_ZINC">#REF!</definedName>
    <definedName name="CLAVOA" localSheetId="2">#REF!</definedName>
    <definedName name="CLAVOA">#REF!</definedName>
    <definedName name="CLAVOGALV" localSheetId="2">#REF!</definedName>
    <definedName name="CLAVOGALV">#REF!</definedName>
    <definedName name="CLAVOGALVCARTON" localSheetId="2">#REF!</definedName>
    <definedName name="CLAVOGALVCARTON">#REF!</definedName>
    <definedName name="Clavos" localSheetId="2">#REF!</definedName>
    <definedName name="CLAVOS" localSheetId="0">'[23]Analisis Detallado'!#REF!</definedName>
    <definedName name="Clavos">#REF!</definedName>
    <definedName name="Clavos_2">#N/A</definedName>
    <definedName name="Clavos_3">#N/A</definedName>
    <definedName name="Clavos_Corriente">[27]Insumos!$B$47:$D$47</definedName>
    <definedName name="CLAVOSAC" localSheetId="2">#REF!</definedName>
    <definedName name="CLAVOSAC">#REF!</definedName>
    <definedName name="CLAVOSACERO" localSheetId="2">#REF!</definedName>
    <definedName name="CLAVOSACERO">#REF!</definedName>
    <definedName name="CLAVOSCORRIENTES" localSheetId="2">#REF!</definedName>
    <definedName name="CLAVOSCORRIENTES">#REF!</definedName>
    <definedName name="CLAVOZINC" localSheetId="2">#REF!</definedName>
    <definedName name="CLAVOZINC">#REF!</definedName>
    <definedName name="CLAVPATAS" localSheetId="2">#REF!</definedName>
    <definedName name="CLAVPATAS">#REF!</definedName>
    <definedName name="CLAVPEDES" localSheetId="2">#REF!</definedName>
    <definedName name="CLAVPEDES">#REF!</definedName>
    <definedName name="CLAVSALON" localSheetId="2">#REF!</definedName>
    <definedName name="CLAVSALON">#REF!</definedName>
    <definedName name="CLLAVEDUCHA" localSheetId="2">#REF!</definedName>
    <definedName name="CLLAVEDUCHA">#REF!</definedName>
    <definedName name="CLUCES" localSheetId="2">#REF!</definedName>
    <definedName name="CLUCES">#REF!</definedName>
    <definedName name="CMALLA10" localSheetId="2">#REF!</definedName>
    <definedName name="CMALLA10">#REF!</definedName>
    <definedName name="CMALLA3" localSheetId="2">#REF!</definedName>
    <definedName name="CMALLA3">#REF!</definedName>
    <definedName name="CMALLA4" localSheetId="2">#REF!</definedName>
    <definedName name="CMALLA4">#REF!</definedName>
    <definedName name="CMALLA6" localSheetId="2">#REF!</definedName>
    <definedName name="CMALLA6">#REF!</definedName>
    <definedName name="CMALLA73" localSheetId="2">#REF!</definedName>
    <definedName name="CMALLA73">#REF!</definedName>
    <definedName name="CMEZCLADORA" localSheetId="2">#REF!</definedName>
    <definedName name="CMEZCLADORA">#REF!</definedName>
    <definedName name="CO" localSheetId="2">#REF!</definedName>
    <definedName name="CO">#REF!</definedName>
    <definedName name="CODC1">'[23]Analisis Detallado'!#REF!</definedName>
    <definedName name="CODC1_1_2">'[23]Analisis Detallado'!#REF!</definedName>
    <definedName name="CODC1_2">'[23]Analisis Detallado'!#REF!</definedName>
    <definedName name="CODC2">'[23]Analisis Detallado'!#REF!</definedName>
    <definedName name="CODC3">'[23]Analisis Detallado'!#REF!</definedName>
    <definedName name="CODC3_4">'[23]Analisis Detallado'!#REF!</definedName>
    <definedName name="CODC4">'[23]Analisis Detallado'!#REF!</definedName>
    <definedName name="CODD1_1_2_">'[23]Analisis Detallado'!#REF!</definedName>
    <definedName name="CODD2_">'[23]Analisis Detallado'!#REF!</definedName>
    <definedName name="CODD3_">'[23]Analisis Detallado'!#REF!</definedName>
    <definedName name="CODD4_">'[23]Analisis Detallado'!#REF!</definedName>
    <definedName name="CODIGO" localSheetId="2">#REF!</definedName>
    <definedName name="CODIGO">#REF!</definedName>
    <definedName name="CODO_ACERO_16x25a70" localSheetId="2">#REF!</definedName>
    <definedName name="CODO_ACERO_16x25a70">#REF!</definedName>
    <definedName name="CODO_ACERO_16x25menos" localSheetId="2">#REF!</definedName>
    <definedName name="CODO_ACERO_16x25menos">#REF!</definedName>
    <definedName name="CODO_ACERO_16x45" localSheetId="2">#REF!</definedName>
    <definedName name="CODO_ACERO_16x45">#REF!</definedName>
    <definedName name="CODO_ACERO_16x70mas" localSheetId="2">#REF!</definedName>
    <definedName name="CODO_ACERO_16x70mas">#REF!</definedName>
    <definedName name="CODO_ACERO_16x90" localSheetId="2">#REF!</definedName>
    <definedName name="CODO_ACERO_16x90">#REF!</definedName>
    <definedName name="CODO_ACERO_20x90" localSheetId="2">#REF!</definedName>
    <definedName name="CODO_ACERO_20x90">#REF!</definedName>
    <definedName name="CODO_ACERO_3x45" localSheetId="2">#REF!</definedName>
    <definedName name="CODO_ACERO_3x45">#REF!</definedName>
    <definedName name="CODO_ACERO_3x90" localSheetId="2">#REF!</definedName>
    <definedName name="CODO_ACERO_3x90">#REF!</definedName>
    <definedName name="CODO_ACERO_4X45" localSheetId="2">#REF!</definedName>
    <definedName name="CODO_ACERO_4X45">#REF!</definedName>
    <definedName name="CODO_ACERO_4X90" localSheetId="2">#REF!</definedName>
    <definedName name="CODO_ACERO_4X90">#REF!</definedName>
    <definedName name="CODO_ACERO_6x25a70" localSheetId="2">#REF!</definedName>
    <definedName name="CODO_ACERO_6x25a70">#REF!</definedName>
    <definedName name="CODO_ACERO_6x25menos" localSheetId="2">#REF!</definedName>
    <definedName name="CODO_ACERO_6x25menos">#REF!</definedName>
    <definedName name="CODO_ACERO_6x70mas" localSheetId="2">#REF!</definedName>
    <definedName name="CODO_ACERO_6x70mas">#REF!</definedName>
    <definedName name="CODO_ACERO_8x25a70" localSheetId="2">#REF!</definedName>
    <definedName name="CODO_ACERO_8x25a70">#REF!</definedName>
    <definedName name="CODO_ACERO_8x25menos" localSheetId="2">#REF!</definedName>
    <definedName name="CODO_ACERO_8x25menos">#REF!</definedName>
    <definedName name="CODO_ACERO_8x45" localSheetId="2">#REF!</definedName>
    <definedName name="CODO_ACERO_8x45">#REF!</definedName>
    <definedName name="CODO_ACERO_8x70mas" localSheetId="2">#REF!</definedName>
    <definedName name="CODO_ACERO_8x70mas">#REF!</definedName>
    <definedName name="CODO_ACERO_8x90" localSheetId="2">#REF!</definedName>
    <definedName name="CODO_ACERO_8x90">#REF!</definedName>
    <definedName name="CODO_CPVC_12x90" localSheetId="2">#REF!</definedName>
    <definedName name="CODO_CPVC_12x90">#REF!</definedName>
    <definedName name="CODO_ELEC_1" localSheetId="2">#REF!</definedName>
    <definedName name="CODO_ELEC_1">#REF!</definedName>
    <definedName name="CODO_ELEC_12" localSheetId="2">#REF!</definedName>
    <definedName name="CODO_ELEC_12">#REF!</definedName>
    <definedName name="CODO_ELEC_1y12" localSheetId="2">#REF!</definedName>
    <definedName name="CODO_ELEC_1y12">#REF!</definedName>
    <definedName name="CODO_ELEC_2" localSheetId="2">#REF!</definedName>
    <definedName name="CODO_ELEC_2">#REF!</definedName>
    <definedName name="CODO_ELEC_34" localSheetId="2">#REF!</definedName>
    <definedName name="CODO_ELEC_34">#REF!</definedName>
    <definedName name="CODO_HG_1_12_x90" localSheetId="2">#REF!</definedName>
    <definedName name="CODO_HG_1_12_x90">#REF!</definedName>
    <definedName name="CODO_HG_12x90" localSheetId="2">#REF!</definedName>
    <definedName name="CODO_HG_12x90">#REF!</definedName>
    <definedName name="CODO_HG_1x90" localSheetId="2">#REF!</definedName>
    <definedName name="CODO_HG_1x90">#REF!</definedName>
    <definedName name="CODO_HG_1y12x90" localSheetId="2">#REF!</definedName>
    <definedName name="CODO_HG_1y12x90">#REF!</definedName>
    <definedName name="CODO_HG_2x90" localSheetId="2">#REF!</definedName>
    <definedName name="CODO_HG_2x90">#REF!</definedName>
    <definedName name="CODO_HG_34x90" localSheetId="2">#REF!</definedName>
    <definedName name="CODO_HG_34x90">#REF!</definedName>
    <definedName name="CODO_PVC_DRE_2x45" localSheetId="2">#REF!</definedName>
    <definedName name="CODO_PVC_DRE_2x45">#REF!</definedName>
    <definedName name="CODO_PVC_DRE_2x90" localSheetId="2">#REF!</definedName>
    <definedName name="CODO_PVC_DRE_2x90">#REF!</definedName>
    <definedName name="CODO_PVC_DRE_3x45" localSheetId="2">#REF!</definedName>
    <definedName name="CODO_PVC_DRE_3x45">#REF!</definedName>
    <definedName name="CODO_PVC_DRE_3x90" localSheetId="2">#REF!</definedName>
    <definedName name="CODO_PVC_DRE_3x90">#REF!</definedName>
    <definedName name="CODO_PVC_DRE_4x45" localSheetId="2">#REF!</definedName>
    <definedName name="CODO_PVC_DRE_4x45">#REF!</definedName>
    <definedName name="CODO_PVC_DRE_4x90" localSheetId="2">#REF!</definedName>
    <definedName name="CODO_PVC_DRE_4x90">#REF!</definedName>
    <definedName name="CODO_PVC_PRES_12x90" localSheetId="2">#REF!</definedName>
    <definedName name="CODO_PVC_PRES_12x90">#REF!</definedName>
    <definedName name="CODO_PVC_PRES_1x90" localSheetId="2">#REF!</definedName>
    <definedName name="CODO_PVC_PRES_1x90">#REF!</definedName>
    <definedName name="CODO1" localSheetId="2">#REF!</definedName>
    <definedName name="CODO1">#REF!</definedName>
    <definedName name="CODO112" localSheetId="2">#REF!</definedName>
    <definedName name="CODO112">#REF!</definedName>
    <definedName name="CODO12" localSheetId="2">#REF!</definedName>
    <definedName name="CODO12">#REF!</definedName>
    <definedName name="CODO2E" localSheetId="2">#REF!</definedName>
    <definedName name="CODO2E">#REF!</definedName>
    <definedName name="CODO3" localSheetId="2">#REF!</definedName>
    <definedName name="CODO3">#REF!</definedName>
    <definedName name="CODO34" localSheetId="2">#REF!</definedName>
    <definedName name="CODO34">#REF!</definedName>
    <definedName name="CODO3E" localSheetId="2">#REF!</definedName>
    <definedName name="CODO3E">#REF!</definedName>
    <definedName name="CODO4" localSheetId="2">#REF!</definedName>
    <definedName name="CODO4">#REF!</definedName>
    <definedName name="CODOCPVC12X90" localSheetId="2">#REF!</definedName>
    <definedName name="CODOCPVC12X90">#REF!</definedName>
    <definedName name="CODOCPVC34X90" localSheetId="2">#REF!</definedName>
    <definedName name="CODOCPVC34X90">#REF!</definedName>
    <definedName name="CODOHG112X90" localSheetId="2">#REF!</definedName>
    <definedName name="CODOHG112X90">#REF!</definedName>
    <definedName name="CODOHG12X90" localSheetId="2">#REF!</definedName>
    <definedName name="CODOHG12X90">#REF!</definedName>
    <definedName name="CODOHG1X90" localSheetId="2">#REF!</definedName>
    <definedName name="CODOHG1X90">#REF!</definedName>
    <definedName name="CODOHG212X90" localSheetId="2">#REF!</definedName>
    <definedName name="CODOHG212X90">#REF!</definedName>
    <definedName name="CODOHG2X90" localSheetId="2">#REF!</definedName>
    <definedName name="CODOHG2X90">#REF!</definedName>
    <definedName name="CODOHG34X90" localSheetId="2">#REF!</definedName>
    <definedName name="CODOHG34X90">#REF!</definedName>
    <definedName name="CODOHG3X90" localSheetId="2">#REF!</definedName>
    <definedName name="CODOHG3X90">#REF!</definedName>
    <definedName name="CODOHG4X90" localSheetId="2">#REF!</definedName>
    <definedName name="CODOHG4X90">#REF!</definedName>
    <definedName name="CODONHG112X90" localSheetId="2">#REF!</definedName>
    <definedName name="CODONHG112X90">#REF!</definedName>
    <definedName name="CODONHG12X90" localSheetId="2">#REF!</definedName>
    <definedName name="CODONHG12X90">#REF!</definedName>
    <definedName name="CODONHG1X90" localSheetId="2">#REF!</definedName>
    <definedName name="CODONHG1X90">#REF!</definedName>
    <definedName name="CODONHG212X90" localSheetId="2">#REF!</definedName>
    <definedName name="CODONHG212X90">#REF!</definedName>
    <definedName name="CODONHG2X90" localSheetId="2">#REF!</definedName>
    <definedName name="CODONHG2X90">#REF!</definedName>
    <definedName name="CODONHG34X90" localSheetId="2">#REF!</definedName>
    <definedName name="CODONHG34X90">#REF!</definedName>
    <definedName name="CODONHG3X90" localSheetId="2">#REF!</definedName>
    <definedName name="CODONHG3X90">#REF!</definedName>
    <definedName name="CODONHG4X90" localSheetId="2">#REF!</definedName>
    <definedName name="CODONHG4X90">#REF!</definedName>
    <definedName name="CODOPVCDREN2X45" localSheetId="2">#REF!</definedName>
    <definedName name="CODOPVCDREN2X45">#REF!</definedName>
    <definedName name="CODOPVCDREN2X90" localSheetId="2">#REF!</definedName>
    <definedName name="CODOPVCDREN2X90">#REF!</definedName>
    <definedName name="CODOPVCDREN3X45" localSheetId="2">#REF!</definedName>
    <definedName name="CODOPVCDREN3X45">#REF!</definedName>
    <definedName name="CODOPVCDREN3X90" localSheetId="2">#REF!</definedName>
    <definedName name="CODOPVCDREN3X90">#REF!</definedName>
    <definedName name="CODOPVCDREN4X45" localSheetId="2">#REF!</definedName>
    <definedName name="CODOPVCDREN4X45">#REF!</definedName>
    <definedName name="CODOPVCDREN4X90" localSheetId="2">#REF!</definedName>
    <definedName name="CODOPVCDREN4X90">#REF!</definedName>
    <definedName name="CODOPVCDREN6X45" localSheetId="2">#REF!</definedName>
    <definedName name="CODOPVCDREN6X45">#REF!</definedName>
    <definedName name="CODOPVCPRES112X90" localSheetId="2">#REF!</definedName>
    <definedName name="CODOPVCPRES112X90">#REF!</definedName>
    <definedName name="CODOPVCPRES12X90" localSheetId="2">#REF!</definedName>
    <definedName name="CODOPVCPRES12X90">#REF!</definedName>
    <definedName name="CODOPVCPRES1X90" localSheetId="2">#REF!</definedName>
    <definedName name="CODOPVCPRES1X90">#REF!</definedName>
    <definedName name="CODOPVCPRES2X90" localSheetId="2">#REF!</definedName>
    <definedName name="CODOPVCPRES2X90">#REF!</definedName>
    <definedName name="CODOPVCPRES34X90" localSheetId="2">#REF!</definedName>
    <definedName name="CODOPVCPRES34X90">#REF!</definedName>
    <definedName name="CODOPVCPRES3X90" localSheetId="2">#REF!</definedName>
    <definedName name="CODOPVCPRES3X90">#REF!</definedName>
    <definedName name="CODOPVCPRES4X90" localSheetId="2">#REF!</definedName>
    <definedName name="CODOPVCPRES4X90">#REF!</definedName>
    <definedName name="CODOPVCPRES6X90" localSheetId="2">#REF!</definedName>
    <definedName name="CODOPVCPRES6X90">#REF!</definedName>
    <definedName name="CODP1_">'[23]Analisis Detallado'!#REF!</definedName>
    <definedName name="CODP1_1_2_">'[23]Analisis Detallado'!#REF!</definedName>
    <definedName name="CODP1_2_">'[23]Analisis Detallado'!#REF!</definedName>
    <definedName name="CODP2_">'[23]Analisis Detallado'!#REF!</definedName>
    <definedName name="CODP2_1_2_">'[23]Analisis Detallado'!#REF!</definedName>
    <definedName name="CODP3_">'[23]Analisis Detallado'!#REF!</definedName>
    <definedName name="CODP3_4_">'[23]Analisis Detallado'!#REF!</definedName>
    <definedName name="CODP4_">'[23]Analisis Detallado'!#REF!</definedName>
    <definedName name="CODPC1_2_">'[23]Analisis Detallado'!#REF!</definedName>
    <definedName name="CODPC3_4_">'[23]Analisis Detallado'!#REF!</definedName>
    <definedName name="coe.esp.gra" localSheetId="2">#REF!</definedName>
    <definedName name="coe.esp.gra">#REF!</definedName>
    <definedName name="coef.2">'[50]Desembolso de Caja'!$I$7</definedName>
    <definedName name="coef.adm." localSheetId="2">#REF!</definedName>
    <definedName name="coef.adm.">#REF!</definedName>
    <definedName name="coef.gas.adm">'[25]Datos a Project'!$L$15</definedName>
    <definedName name="COLA_EXT_LAVAMANOS_PVC_1_14x8" localSheetId="2">#REF!</definedName>
    <definedName name="COLA_EXT_LAVAMANOS_PVC_1_14x8">#REF!</definedName>
    <definedName name="COLABORA1" localSheetId="2">#REF!</definedName>
    <definedName name="COLABORA1">#REF!</definedName>
    <definedName name="COLABORA2" localSheetId="2">#REF!</definedName>
    <definedName name="COLABORA2">#REF!</definedName>
    <definedName name="COLAEXTLAV" localSheetId="2">#REF!</definedName>
    <definedName name="COLAEXTLAV">#REF!</definedName>
    <definedName name="COLAGUA2SCH40CONTRA" localSheetId="2">#REF!</definedName>
    <definedName name="COLAGUA2SCH40CONTRA">#REF!</definedName>
    <definedName name="COLC1" localSheetId="2">#REF!</definedName>
    <definedName name="COLC1">#REF!</definedName>
    <definedName name="COLC2" localSheetId="2">#REF!</definedName>
    <definedName name="COLC2">#REF!</definedName>
    <definedName name="COLC3CIR" localSheetId="2">#REF!</definedName>
    <definedName name="COLC3CIR">#REF!</definedName>
    <definedName name="COLC4" localSheetId="2">#REF!</definedName>
    <definedName name="COLC4">#REF!</definedName>
    <definedName name="Coloc._bloque_4x_8_x16_pulgs." localSheetId="2">#REF!</definedName>
    <definedName name="Coloc._bloque_4x_8_x16_pulgs.">#REF!</definedName>
    <definedName name="Coloc.Block.4">'[49]Costos Mano de Obra'!$O$38</definedName>
    <definedName name="Coloc.Block.6">'[38]Costos Mano de Obra'!$O$37</definedName>
    <definedName name="Coloc.Ceramica.Pisos">'[38]Costos Mano de Obra'!$O$46</definedName>
    <definedName name="COLOC_BLOCK4" localSheetId="2">#REF!</definedName>
    <definedName name="COLOC_BLOCK4">#REF!</definedName>
    <definedName name="COLOC_BLOCK6" localSheetId="2">#REF!</definedName>
    <definedName name="COLOC_BLOCK6">#REF!</definedName>
    <definedName name="COLOC_BLOCK8" localSheetId="2">#REF!</definedName>
    <definedName name="COLOC_BLOCK8">#REF!</definedName>
    <definedName name="COLOC_TUB_PEAD_16" localSheetId="2">#REF!</definedName>
    <definedName name="COLOC_TUB_PEAD_16">#REF!</definedName>
    <definedName name="COLOC_TUB_PEAD_20" localSheetId="2">#REF!</definedName>
    <definedName name="COLOC_TUB_PEAD_20">#REF!</definedName>
    <definedName name="COLOC_TUB_PEAD_8" localSheetId="2">#REF!</definedName>
    <definedName name="COLOC_TUB_PEAD_8">#REF!</definedName>
    <definedName name="colocblock6">'[39]Analisis Unit. '!$F$24</definedName>
    <definedName name="colorante" localSheetId="2">#REF!</definedName>
    <definedName name="colorante">#REF!</definedName>
    <definedName name="CommHdr" localSheetId="2">#REF!</definedName>
    <definedName name="CommHdr">#REF!</definedName>
    <definedName name="CommLabel" localSheetId="2">#REF!</definedName>
    <definedName name="CommLabel">#REF!</definedName>
    <definedName name="Comparación" localSheetId="2">#REF!</definedName>
    <definedName name="Comparación">#REF!</definedName>
    <definedName name="COMPENS" localSheetId="2">#REF!</definedName>
    <definedName name="COMPENS">#REF!</definedName>
    <definedName name="COMPRESOR" localSheetId="2">#REF!</definedName>
    <definedName name="COMPRESOR">#REF!</definedName>
    <definedName name="Compresores">[29]EQUIPOS!$I$28</definedName>
    <definedName name="COMPUERTA_1x1_VOLANTA" localSheetId="2">#REF!</definedName>
    <definedName name="COMPUERTA_1x1_VOLANTA">#REF!</definedName>
    <definedName name="concreto" localSheetId="2">#REF!</definedName>
    <definedName name="concreto">#REF!</definedName>
    <definedName name="concreto_2">#N/A</definedName>
    <definedName name="CONDULET1" localSheetId="2">#REF!</definedName>
    <definedName name="CONDULET1">#REF!</definedName>
    <definedName name="CONDULET112" localSheetId="2">#REF!</definedName>
    <definedName name="CONDULET112">#REF!</definedName>
    <definedName name="CONDULET2" localSheetId="2">#REF!</definedName>
    <definedName name="CONDULET2">#REF!</definedName>
    <definedName name="CONDULET3" localSheetId="2">#REF!</definedName>
    <definedName name="CONDULET3">#REF!</definedName>
    <definedName name="CONDULET34" localSheetId="2">#REF!</definedName>
    <definedName name="CONDULET34">#REF!</definedName>
    <definedName name="CONDULET4" localSheetId="2">#REF!</definedName>
    <definedName name="CONDULET4">#REF!</definedName>
    <definedName name="CONEXBAJ4SDR41A6CONTRA" localSheetId="2">#REF!</definedName>
    <definedName name="CONEXBAJ4SDR41A6CONTRA">#REF!</definedName>
    <definedName name="CONEXCLOACA" localSheetId="2">#REF!</definedName>
    <definedName name="CONEXCLOACA">#REF!</definedName>
    <definedName name="CONFPUERTABISCLA" localSheetId="2">#REF!</definedName>
    <definedName name="CONFPUERTABISCLA">#REF!</definedName>
    <definedName name="CONFPUERTACLA" localSheetId="2">#REF!</definedName>
    <definedName name="CONFPUERTACLA">#REF!</definedName>
    <definedName name="CONFPUERTAFORROZINC" localSheetId="2">#REF!</definedName>
    <definedName name="CONFPUERTAFORROZINC">#REF!</definedName>
    <definedName name="CONFPUERTAPLUM" localSheetId="2">#REF!</definedName>
    <definedName name="CONFPUERTAPLUM">#REF!</definedName>
    <definedName name="CONTEN" localSheetId="2">#REF!</definedName>
    <definedName name="CONTEN" localSheetId="0">'[44]ANALISIS PARTIDAS CARRET.'!$H$831</definedName>
    <definedName name="CONTEN">#REF!</definedName>
    <definedName name="CONTENTELFORDM" localSheetId="2">#REF!</definedName>
    <definedName name="CONTENTELFORDM">#REF!</definedName>
    <definedName name="CONTENTELFORDM3" localSheetId="2">#REF!</definedName>
    <definedName name="CONTENTELFORDM3">#REF!</definedName>
    <definedName name="CONTRA1" localSheetId="2">#REF!</definedName>
    <definedName name="CONTRA1">#REF!</definedName>
    <definedName name="CONTRA2" localSheetId="2">#REF!</definedName>
    <definedName name="CONTRA2">#REF!</definedName>
    <definedName name="control" localSheetId="2">#REF!</definedName>
    <definedName name="control">#REF!</definedName>
    <definedName name="control_2">"$#REF!.$#REF!$#REF!:#REF!#REF!"</definedName>
    <definedName name="control_3">"$#REF!.$#REF!$#REF!:#REF!#REF!"</definedName>
    <definedName name="Conv." localSheetId="2">#REF!</definedName>
    <definedName name="Conv.">#REF!</definedName>
    <definedName name="Conversion" localSheetId="2">#REF!</definedName>
    <definedName name="Conversion">#REF!</definedName>
    <definedName name="COPIAR_TODO" localSheetId="2">#REF!</definedName>
    <definedName name="COPIAR_TODO">#REF!</definedName>
    <definedName name="CORINAL12FALDA" localSheetId="2">#REF!</definedName>
    <definedName name="CORINAL12FALDA">#REF!</definedName>
    <definedName name="CORINALCEM" localSheetId="2">#REF!</definedName>
    <definedName name="CORINALCEM">#REF!</definedName>
    <definedName name="CORINALFALDA" localSheetId="2">#REF!</definedName>
    <definedName name="CORINALFALDA">#REF!</definedName>
    <definedName name="CORINALPEQ" localSheetId="2">#REF!</definedName>
    <definedName name="CORINALPEQ">#REF!</definedName>
    <definedName name="correa8">[21]analisis!$G$773</definedName>
    <definedName name="Corte_y_Bote_Material____C_E" localSheetId="2">[9]Insumos!#REF!</definedName>
    <definedName name="Corte_y_Bote_Material____C_E">[9]Insumos!#REF!</definedName>
    <definedName name="CORTEEQUIPO" localSheetId="2">#REF!</definedName>
    <definedName name="CORTEEQUIPO">#REF!</definedName>
    <definedName name="COSTO" localSheetId="2">#REF!</definedName>
    <definedName name="COSTO">#REF!</definedName>
    <definedName name="costo.alquiler.casa">'[25]Analisis Unitarios'!$F$56</definedName>
    <definedName name="costo.andamio.panete">'[25]Analisis Unitarios'!$F$35</definedName>
    <definedName name="costo.bajada.block">'[25]Analisis Unitarios'!$F$37</definedName>
    <definedName name="costo.bajada.ladrillo">'[25]Analisis Unitarios'!$F$38</definedName>
    <definedName name="costo.bajada.mat.m3">'[25]Analisis Unitarios'!$F$39</definedName>
    <definedName name="costo.block8">'[25]Analisis Unitarios'!$F$74</definedName>
    <definedName name="costo.camion.cisterna">'[25]Analisis Unitarios'!$E$331</definedName>
    <definedName name="costo.carguio.exc">'[51]Analisis Unitarios'!$E$173</definedName>
    <definedName name="costo.carguio.mat">'[25]Analisis Unitarios'!$E$526</definedName>
    <definedName name="costo.codo.pvc.media.presion" localSheetId="2">#REF!</definedName>
    <definedName name="costo.codo.pvc.media.presion">#REF!</definedName>
    <definedName name="costo.coloc.afalto.2.5.pulg">'[25]Analisis Unitarios'!$F$61</definedName>
    <definedName name="costo.coloc.guardera">'[25]Analisis Unitarios'!$F$36</definedName>
    <definedName name="costo.demoli.baden">'[25]Analisis Unitarios'!$E$1687</definedName>
    <definedName name="costo.demoli.registro.1.5">'[25]Analisis Unitarios'!$E$1673</definedName>
    <definedName name="costo.enc.des.losas.35">'[25]Analisis Unitarios'!$F$43</definedName>
    <definedName name="costo.enc.des.muro.20">'[25]Analisis Unitarios'!$F$42</definedName>
    <definedName name="costo.fd.cemento">'[25]Analisis Unitarios'!$F$122</definedName>
    <definedName name="costo.gl.ac30">'[25]Analisis Unitarios'!$F$129</definedName>
    <definedName name="costo.gl.aceite.formaleta">'[25]Analisis Unitarios'!$F$70</definedName>
    <definedName name="costo.gl.agua">'[25]Analisis Unitarios'!$F$120</definedName>
    <definedName name="costo.gl.gasoil">'[25]Analisis Unitarios'!$F$97</definedName>
    <definedName name="costo.gl.gasolina.reg">'[25]Analisis Unitarios'!$F$99</definedName>
    <definedName name="costo.gl.kerone">'[25]Analisis Unitarios'!$F$130</definedName>
    <definedName name="costo.gl.tangi" localSheetId="2">#REF!</definedName>
    <definedName name="costo.gl.tangi">#REF!</definedName>
    <definedName name="costo.grader.cat.140h">'[25]Analisis Unitarios'!$E$305</definedName>
    <definedName name="costo.horm.ind.140">'[25]Analisis Unitarios'!$F$103</definedName>
    <definedName name="costo.horm.ind.180">'[25]Analisis Unitarios'!$F$105</definedName>
    <definedName name="costo.horm.ind.210">'[25]Analisis Unitarios'!$F$106</definedName>
    <definedName name="costo.horm.ind.240">'[25]Analisis Unitarios'!$F$107</definedName>
    <definedName name="costo.ladrillo">'[25]Analisis Unitarios'!$F$77</definedName>
    <definedName name="costo.lb.ala.12">'[25]Analisis Unitarios'!$F$80</definedName>
    <definedName name="costo.lb.ala.18">'[25]Analisis Unitarios'!$F$79</definedName>
    <definedName name="costo.lb.clavo.corriente">'[25]Analisis Unitarios'!$F$73</definedName>
    <definedName name="costo.letrero.preventivo">'[25]Analisis Unitarios'!$F$113</definedName>
    <definedName name="costo.m2.distrib">'[25]Analisis Unitarios'!$E$1701</definedName>
    <definedName name="costo.m2.distrib.agreg">'[25]Analisis Unitarios'!$E$1712</definedName>
    <definedName name="costo.m3.arena">'[25]Analisis Unitarios'!$F$124</definedName>
    <definedName name="costo.m3.arena.panete">'[25]Analisis Unitarios'!$F$119</definedName>
    <definedName name="costo.m3.arena.rell">'[25]Analisis Unitarios'!$F$125</definedName>
    <definedName name="costo.m3.base">'[25]Analisis Unitarios'!$F$126</definedName>
    <definedName name="costo.m3.bomba.arrastre">'[25]Analisis Unitarios'!$F$109</definedName>
    <definedName name="costo.m3.grava">'[25]Analisis Unitarios'!$F$128</definedName>
    <definedName name="costo.m3.gravoarena">'[25]Analisis Unitarios'!$F$123</definedName>
    <definedName name="costo.m3.horm.trompo">'[25]Analisis Unitarios'!$E$700</definedName>
    <definedName name="costo.m3.sub.base">'[25]Analisis Unitarios'!$F$127</definedName>
    <definedName name="costo.mat.relleno">'[25]Analisis Unitarios'!$F$121</definedName>
    <definedName name="costo.mezcla.1.3">'[25]Analisis Unitarios'!$E$673</definedName>
    <definedName name="costo.mezcla.1.3.5">'[25]Analisis Unitarios'!$E$683</definedName>
    <definedName name="costo.ml.hilo.nylon">'[25]Analisis Unitarios'!$F$72</definedName>
    <definedName name="costo.mo.acera">'[25]Analisis Unitarios'!$F$41</definedName>
    <definedName name="costo.mo.block.8">'[25]Analisis Unitarios'!$F$30</definedName>
    <definedName name="costo.mo.conten">'[25]Analisis Unitarios'!$F$40</definedName>
    <definedName name="costo.mo.ladrillo">'[25]Analisis Unitarios'!$F$33</definedName>
    <definedName name="costo.mo.m2.panete">'[25]Analisis Unitarios'!$F$34</definedName>
    <definedName name="costo.mo.qq.acero">'[25]Analisis Unitarios'!$F$44</definedName>
    <definedName name="costo.mortero.panete">'[25]Analisis Unitarios'!$E$691</definedName>
    <definedName name="costo.p2.pinobruto">'[25]Analisis Unitarios'!$F$71</definedName>
    <definedName name="costo.pala.966">'[51]Analisis Unitarios'!$E$151</definedName>
    <definedName name="costo.pala.cat.966d">'[25]Analisis Unitarios'!$E$313</definedName>
    <definedName name="costo.panete">'[25]Analisis Unitarios'!$E$711</definedName>
    <definedName name="costo.pl.madera.4.2">'[25]Analisis Unitarios'!$F$69</definedName>
    <definedName name="costo.plancha.madera.4.8">'[25]Analisis Unitarios'!$F$68</definedName>
    <definedName name="costo.qq.acero">'[25]Analisis Unitarios'!$F$78</definedName>
    <definedName name="costo.retro.cat.225">'[25]Analisis Unitarios'!$E$289</definedName>
    <definedName name="costo.retro.cat.416">'[25]Analisis Unitarios'!$E$297</definedName>
    <definedName name="costo.rodillo.dinapac.ca25">'[25]Analisis Unitarios'!$E$321</definedName>
    <definedName name="costo.sumin.asfalto">'[25]Analisis Unitarios'!$F$60</definedName>
    <definedName name="costo.tapa.registro">'[25]Analisis Unitarios'!$F$67</definedName>
    <definedName name="costo.transp.gl.ac30">'[25]Analisis Unitarios'!$F$131</definedName>
    <definedName name="costo.traslado.corto.patana">'[25]Analisis Unitarios'!$F$96</definedName>
    <definedName name="costo.traslado.largo.patana">'[25]Analisis Unitarios'!$F$95</definedName>
    <definedName name="costo.tub.18">'[25]Analisis Unitarios'!$F$93</definedName>
    <definedName name="costo.tub.21">'[25]Analisis Unitarios'!$F$92</definedName>
    <definedName name="costo.tub.24">'[25]Analisis Unitarios'!$F$91</definedName>
    <definedName name="costo.tub.36">'[25]Analisis Unitarios'!$F$89</definedName>
    <definedName name="costo.tub.42">'[25]Analisis Unitarios'!$F$88</definedName>
    <definedName name="costo.tub.48">'[25]Analisis Unitarios'!$F$87</definedName>
    <definedName name="costo.tub.60">'[25]Analisis Unitarios'!$F$86</definedName>
    <definedName name="costo.tub.72">'[25]Analisis Unitarios'!$F$85</definedName>
    <definedName name="costo.tub.8">'[25]Analisis Unitarios'!$F$94</definedName>
    <definedName name="costo.tubo.pvc.media.presion" localSheetId="2">#REF!</definedName>
    <definedName name="costo.tubo.pvc.media.presion">#REF!</definedName>
    <definedName name="costocapataz">'[39]Analisis Unit. '!$G$3</definedName>
    <definedName name="costoobrero">'[39]Analisis Unit. '!$G$5</definedName>
    <definedName name="costoobrerosen" localSheetId="2">#REF!</definedName>
    <definedName name="costoobrerosen">#REF!</definedName>
    <definedName name="costotecesp">'[39]Analisis Unit. '!$G$4</definedName>
    <definedName name="COT_302" localSheetId="2">#REF!</definedName>
    <definedName name="COT_302">#REF!</definedName>
    <definedName name="COT_360" localSheetId="2">#REF!</definedName>
    <definedName name="COT_360">#REF!</definedName>
    <definedName name="COT_361" localSheetId="2">#REF!</definedName>
    <definedName name="COT_361">#REF!</definedName>
    <definedName name="COT_364" localSheetId="2">#REF!</definedName>
    <definedName name="COT_364">#REF!</definedName>
    <definedName name="COTIZADO_EN" localSheetId="2">#REF!</definedName>
    <definedName name="COTIZADO_EN">#REF!</definedName>
    <definedName name="CPANEL" localSheetId="2">#REF!</definedName>
    <definedName name="CPANEL">#REF!</definedName>
    <definedName name="cprestamo">[46]EQUIPOS!$D$27</definedName>
    <definedName name="CPVC" localSheetId="2">#REF!</definedName>
    <definedName name="CPVC">#REF!</definedName>
    <definedName name="CPVCTANGIT125" localSheetId="2">#REF!</definedName>
    <definedName name="CPVCTANGIT125">#REF!</definedName>
    <definedName name="CPVCTANGIT230" localSheetId="2">#REF!</definedName>
    <definedName name="CPVCTANGIT230">#REF!</definedName>
    <definedName name="CPVCTANGIT460" localSheetId="2">#REF!</definedName>
    <definedName name="CPVCTANGIT460">#REF!</definedName>
    <definedName name="CPVCTANGIT920" localSheetId="2">#REF!</definedName>
    <definedName name="CPVCTANGIT920">#REF!</definedName>
    <definedName name="CRISTMIN" localSheetId="2">#REF!</definedName>
    <definedName name="CRISTMIN">#REF!</definedName>
    <definedName name="Criteria_MI">'[23]Analisis Detallado'!#REF!</definedName>
    <definedName name="_xlnm.Criteria">'[23]Analisis Detallado'!#REF!</definedName>
    <definedName name="CRONOGRAMA" localSheetId="2">#REF!</definedName>
    <definedName name="CRONOGRAMA">#REF!</definedName>
    <definedName name="CRUZ_HG_1_12" localSheetId="2">#REF!</definedName>
    <definedName name="CRUZ_HG_1_12">#REF!</definedName>
    <definedName name="CSALIDA1" localSheetId="2">#REF!</definedName>
    <definedName name="CSALIDA1">#REF!</definedName>
    <definedName name="CSALIDA112" localSheetId="2">#REF!</definedName>
    <definedName name="CSALIDA112">#REF!</definedName>
    <definedName name="CSALIDA114" localSheetId="2">#REF!</definedName>
    <definedName name="CSALIDA114">#REF!</definedName>
    <definedName name="CSALIDA12Y34" localSheetId="2">#REF!</definedName>
    <definedName name="CSALIDA12Y34">#REF!</definedName>
    <definedName name="CSALIDA2" localSheetId="2">#REF!</definedName>
    <definedName name="CSALIDA2">#REF!</definedName>
    <definedName name="CTC" localSheetId="2">#REF!</definedName>
    <definedName name="CTC">#REF!</definedName>
    <definedName name="CTEJA" localSheetId="2">#REF!</definedName>
    <definedName name="CTEJA">#REF!</definedName>
    <definedName name="CTG1CAM" localSheetId="2">#REF!</definedName>
    <definedName name="CTG1CAM">#REF!</definedName>
    <definedName name="CTG2CAM" localSheetId="2">#REF!</definedName>
    <definedName name="CTG2CAM">#REF!</definedName>
    <definedName name="CTIMBRECOR" localSheetId="2">#REF!</definedName>
    <definedName name="CTIMBRECOR">#REF!</definedName>
    <definedName name="CTO">'[23]Analisis Detallado'!#REF!</definedName>
    <definedName name="CTUBHG12Y34" localSheetId="2">#REF!</definedName>
    <definedName name="CTUBHG12Y34">#REF!</definedName>
    <definedName name="cuadro" localSheetId="2">[52]ADDENDA!#REF!</definedName>
    <definedName name="cuadro">[52]ADDENDA!#REF!</definedName>
    <definedName name="Cuadro_Resumen" localSheetId="2">#REF!</definedName>
    <definedName name="Cuadro_Resumen">#REF!</definedName>
    <definedName name="CUB" localSheetId="2">[1]Presup.!#REF!</definedName>
    <definedName name="CUB">[1]Presup.!#REF!</definedName>
    <definedName name="CUBETA_5Gls" localSheetId="2">#REF!</definedName>
    <definedName name="CUBETA_5Gls">#REF!</definedName>
    <definedName name="CUBIC._ANTERIOR">#N/A</definedName>
    <definedName name="CUBICACION">#N/A</definedName>
    <definedName name="CUBICADO">#N/A</definedName>
    <definedName name="CUBO_GOMA" localSheetId="2">#REF!</definedName>
    <definedName name="CUBO_GOMA">#REF!</definedName>
    <definedName name="Cubo_para_vaciado_de_Hormigón" localSheetId="2">#REF!</definedName>
    <definedName name="Cubo_para_vaciado_de_Hormigón">#REF!</definedName>
    <definedName name="Cubo_para_vaciado_de_Hormigón_2">#N/A</definedName>
    <definedName name="Cubo_para_vaciado_de_Hormigón_3">#N/A</definedName>
    <definedName name="CUBREFALTA_INODORO_CROMO_38" localSheetId="2">#REF!</definedName>
    <definedName name="CUBREFALTA_INODORO_CROMO_38">#REF!</definedName>
    <definedName name="CUBREFALTA38" localSheetId="2">#REF!</definedName>
    <definedName name="CUBREFALTA38">#REF!</definedName>
    <definedName name="cunetasi" localSheetId="2">#REF!</definedName>
    <definedName name="cunetasi">#REF!</definedName>
    <definedName name="cunetasii" localSheetId="2">#REF!</definedName>
    <definedName name="cunetasii">#REF!</definedName>
    <definedName name="cunetasiii" localSheetId="2">#REF!</definedName>
    <definedName name="cunetasiii">#REF!</definedName>
    <definedName name="cunetasiiii" localSheetId="2">#REF!</definedName>
    <definedName name="cunetasiiii">#REF!</definedName>
    <definedName name="Curado_y_Aditivo" localSheetId="2">#REF!</definedName>
    <definedName name="Curado_y_Aditivo">#REF!</definedName>
    <definedName name="Curado_y_Aditivo_2">#N/A</definedName>
    <definedName name="Curado_y_Aditivo_3">#N/A</definedName>
    <definedName name="CURVA_ELEC_PVC_12" localSheetId="2">#REF!</definedName>
    <definedName name="CURVA_ELEC_PVC_12">#REF!</definedName>
    <definedName name="CURVA_ELEC_PVC_34" localSheetId="2">#REF!</definedName>
    <definedName name="CURVA_ELEC_PVC_34">#REF!</definedName>
    <definedName name="CUT_OUT_100AMP" localSheetId="2">#REF!</definedName>
    <definedName name="CUT_OUT_100AMP">#REF!</definedName>
    <definedName name="CUT_OUT_200AMP" localSheetId="2">#REF!</definedName>
    <definedName name="CUT_OUT_200AMP">#REF!</definedName>
    <definedName name="CV" localSheetId="2">[53]Presup.!#REF!</definedName>
    <definedName name="CV">[53]Presup.!#REF!</definedName>
    <definedName name="CVERTEDERO" localSheetId="2">#REF!</definedName>
    <definedName name="CVERTEDERO">#REF!</definedName>
    <definedName name="cvi" localSheetId="2">#REF!</definedName>
    <definedName name="cvi">#REF!</definedName>
    <definedName name="cvii" localSheetId="2">#REF!</definedName>
    <definedName name="cvii">#REF!</definedName>
    <definedName name="cviii" localSheetId="2">#REF!</definedName>
    <definedName name="cviii">#REF!</definedName>
    <definedName name="cviiii" localSheetId="2">#REF!</definedName>
    <definedName name="cviiii">#REF!</definedName>
    <definedName name="CZINC" localSheetId="2">#REF!</definedName>
    <definedName name="CZINC">#REF!</definedName>
    <definedName name="CZOCCOR" localSheetId="2">#REF!</definedName>
    <definedName name="CZOCCOR">#REF!</definedName>
    <definedName name="CZOCCORESC" localSheetId="2">#REF!</definedName>
    <definedName name="CZOCCORESC">#REF!</definedName>
    <definedName name="CZOCGRAESC" localSheetId="2">#REF!</definedName>
    <definedName name="CZOCGRAESC">#REF!</definedName>
    <definedName name="CZOCGRAPISO" localSheetId="2">#REF!</definedName>
    <definedName name="CZOCGRAPISO">#REF!</definedName>
    <definedName name="D" localSheetId="2">[54]peso!#REF!</definedName>
    <definedName name="D" localSheetId="0">'[16]ANÁLISIS DE COSTO EDIFICIOS'!#REF!</definedName>
    <definedName name="D">[54]peso!#REF!</definedName>
    <definedName name="D_2">#N/A</definedName>
    <definedName name="D_3">#N/A</definedName>
    <definedName name="D7H">[29]EQUIPOS!$I$9</definedName>
    <definedName name="D8K">[29]EQUIPOS!$I$8</definedName>
    <definedName name="d8r" localSheetId="2">'[26]Listado Equipos a utilizar'!#REF!</definedName>
    <definedName name="d8r">'[26]Listado Equipos a utilizar'!#REF!</definedName>
    <definedName name="D8T">'[30]Resumen Precio Equipos'!$I$13</definedName>
    <definedName name="DD" localSheetId="2">#REF!</definedName>
    <definedName name="DD">#REF!</definedName>
    <definedName name="DEDE" localSheetId="2" hidden="1">#REF!</definedName>
    <definedName name="DEDE" hidden="1">#REF!</definedName>
    <definedName name="DEDE2" localSheetId="2" hidden="1">#REF!</definedName>
    <definedName name="DEDE2" hidden="1">#REF!</definedName>
    <definedName name="DEDE3" localSheetId="2" hidden="1">#REF!</definedName>
    <definedName name="DEDE3" hidden="1">#REF!</definedName>
    <definedName name="DEDE4" localSheetId="2">#REF!</definedName>
    <definedName name="DEDE4">#REF!</definedName>
    <definedName name="DEDE5" localSheetId="2" hidden="1">#REF!</definedName>
    <definedName name="DEDE5" hidden="1">#REF!</definedName>
    <definedName name="DEDE6" localSheetId="2" hidden="1">#REF!</definedName>
    <definedName name="DEDE6" hidden="1">#REF!</definedName>
    <definedName name="DEDE7" localSheetId="2" hidden="1">#REF!</definedName>
    <definedName name="DEDE7" hidden="1">#REF!</definedName>
    <definedName name="DEDE8" localSheetId="2">#REF!</definedName>
    <definedName name="DEDE8">#REF!</definedName>
    <definedName name="deducciones" localSheetId="2">#REF!</definedName>
    <definedName name="deducciones">#REF!</definedName>
    <definedName name="deducciones_2">"$#REF!.$M$62"</definedName>
    <definedName name="deducciones_3">"$#REF!.$M$62"</definedName>
    <definedName name="demo" localSheetId="2">#REF!</definedName>
    <definedName name="demo">#REF!</definedName>
    <definedName name="derop" localSheetId="2">[36]M.O.!#REF!</definedName>
    <definedName name="derop">[36]M.O.!#REF!</definedName>
    <definedName name="DERRCEMBLANCO" localSheetId="2">#REF!</definedName>
    <definedName name="DERRCEMBLANCO">#REF!</definedName>
    <definedName name="DERRCEMGRIS" localSheetId="2">#REF!</definedName>
    <definedName name="DERRCEMGRIS">#REF!</definedName>
    <definedName name="DERRETIDO_BCO" localSheetId="2">#REF!</definedName>
    <definedName name="DERRETIDO_BCO">#REF!</definedName>
    <definedName name="Derretido_Blanco">[27]Insumos!$B$50:$D$50</definedName>
    <definedName name="DERRETIDOBCO" localSheetId="2">#REF!</definedName>
    <definedName name="DERRETIDOBCO">#REF!</definedName>
    <definedName name="DERRETIDOBLANCO" localSheetId="2">#REF!</definedName>
    <definedName name="DERRETIDOBLANCO">#REF!</definedName>
    <definedName name="DERRETIDOCOLOR" localSheetId="2">#REF!</definedName>
    <definedName name="DERRETIDOCOLOR">#REF!</definedName>
    <definedName name="derretidocrema" localSheetId="2">#REF!</definedName>
    <definedName name="derretidocrema">#REF!</definedName>
    <definedName name="DERRETIDOGRIS" localSheetId="2">#REF!</definedName>
    <definedName name="DERRETIDOGRIS">#REF!</definedName>
    <definedName name="Desagüe_de_piso_de_2______INST." localSheetId="2">[9]Insumos!#REF!</definedName>
    <definedName name="Desagüe_de_piso_de_2______INST.">[9]Insumos!#REF!</definedName>
    <definedName name="Desagüe_de_techo_de_3" localSheetId="2">[9]Insumos!#REF!</definedName>
    <definedName name="Desagüe_de_techo_de_3">[9]Insumos!#REF!</definedName>
    <definedName name="Desagüe_de_techo_de_4" localSheetId="2">[9]Insumos!#REF!</definedName>
    <definedName name="Desagüe_de_techo_de_4">[9]Insumos!#REF!</definedName>
    <definedName name="DESAGUE_DOBLE_FREGADERO_PVC" localSheetId="2">#REF!</definedName>
    <definedName name="DESAGUE_DOBLE_FREGADERO_PVC">#REF!</definedName>
    <definedName name="DESAGUEBANERA" localSheetId="2">#REF!</definedName>
    <definedName name="DESAGUEBANERA">#REF!</definedName>
    <definedName name="DESAGUEDOBLEFRE" localSheetId="2">#REF!</definedName>
    <definedName name="DESAGUEDOBLEFRE">#REF!</definedName>
    <definedName name="DESCRIPCION" localSheetId="2">#REF!</definedName>
    <definedName name="DESCRIPCION">#REF!</definedName>
    <definedName name="DESENCARCO" localSheetId="2">#REF!</definedName>
    <definedName name="DESENCARCO">#REF!</definedName>
    <definedName name="DESENCCOL" localSheetId="2">#REF!</definedName>
    <definedName name="DESENCCOL">#REF!</definedName>
    <definedName name="DESENCDIN" localSheetId="2">#REF!</definedName>
    <definedName name="DESENCDIN">#REF!</definedName>
    <definedName name="DESENCFP275" localSheetId="2">#REF!</definedName>
    <definedName name="DESENCFP275">#REF!</definedName>
    <definedName name="DESENCFPADIC" localSheetId="2">#REF!</definedName>
    <definedName name="DESENCFPADIC">#REF!</definedName>
    <definedName name="DESENCOFRADO_COLS" localSheetId="2">#REF!</definedName>
    <definedName name="DESENCOFRADO_COLS">#REF!</definedName>
    <definedName name="DESENCOFRADO_LOSA" localSheetId="2">#REF!</definedName>
    <definedName name="DESENCOFRADO_LOSA">#REF!</definedName>
    <definedName name="DESENCOFRADO_MURO" localSheetId="2">#REF!</definedName>
    <definedName name="DESENCOFRADO_MURO">#REF!</definedName>
    <definedName name="DESENCOFRADO_VIGA" localSheetId="2">#REF!</definedName>
    <definedName name="DESENCOFRADO_VIGA">#REF!</definedName>
    <definedName name="DESENCVIGA" localSheetId="2">#REF!</definedName>
    <definedName name="DESENCVIGA">#REF!</definedName>
    <definedName name="desi" localSheetId="2">#REF!</definedName>
    <definedName name="desi">#REF!</definedName>
    <definedName name="desii" localSheetId="2">#REF!</definedName>
    <definedName name="desii">#REF!</definedName>
    <definedName name="desiii" localSheetId="2">#REF!</definedName>
    <definedName name="desiii">#REF!</definedName>
    <definedName name="desiiii" localSheetId="2">#REF!</definedName>
    <definedName name="desiiii">#REF!</definedName>
    <definedName name="DESMANTSE500CONTRA" localSheetId="2">#REF!</definedName>
    <definedName name="DESMANTSE500CONTRA">#REF!</definedName>
    <definedName name="DESMONTE">#REF!</definedName>
    <definedName name="DESP24" localSheetId="2">#REF!</definedName>
    <definedName name="DESP24">#REF!</definedName>
    <definedName name="DESP34" localSheetId="2">#REF!</definedName>
    <definedName name="DESP34">#REF!</definedName>
    <definedName name="DESP44" localSheetId="2">#REF!</definedName>
    <definedName name="DESP44">#REF!</definedName>
    <definedName name="DESP46" localSheetId="2">#REF!</definedName>
    <definedName name="DESP46">#REF!</definedName>
    <definedName name="DESPACE1" localSheetId="2">#REF!</definedName>
    <definedName name="DESPACE1">#REF!</definedName>
    <definedName name="DESPACE2" localSheetId="2">#REF!</definedName>
    <definedName name="DESPACE2">#REF!</definedName>
    <definedName name="DESPACEMALLA" localSheetId="2">#REF!</definedName>
    <definedName name="DESPACEMALLA">#REF!</definedName>
    <definedName name="DESPCLA" localSheetId="2">#REF!</definedName>
    <definedName name="DESPCLA">#REF!</definedName>
    <definedName name="DESPISO2CONTRA" localSheetId="2">#REF!</definedName>
    <definedName name="DESPISO2CONTRA">#REF!</definedName>
    <definedName name="DESPLU3" localSheetId="2">#REF!</definedName>
    <definedName name="DESPLU3">#REF!</definedName>
    <definedName name="DESPLU4" localSheetId="2">#REF!</definedName>
    <definedName name="DESPLU4">#REF!</definedName>
    <definedName name="DESPMAD1" localSheetId="2">#REF!</definedName>
    <definedName name="DESPMAD1">#REF!</definedName>
    <definedName name="DESPMAD2" localSheetId="2">#REF!</definedName>
    <definedName name="DESPMAD2">#REF!</definedName>
    <definedName name="desvi" localSheetId="2">#REF!</definedName>
    <definedName name="desvi">#REF!</definedName>
    <definedName name="desvii" localSheetId="2">#REF!</definedName>
    <definedName name="desvii">#REF!</definedName>
    <definedName name="desviii" localSheetId="2">#REF!</definedName>
    <definedName name="desviii">#REF!</definedName>
    <definedName name="desviiii" localSheetId="2">#REF!</definedName>
    <definedName name="desviiii">#REF!</definedName>
    <definedName name="detech3">'[35]Ana-Sanit.'!$F$552</definedName>
    <definedName name="DFC">'[55]V.Tierras A'!$H$17</definedName>
    <definedName name="DIA" localSheetId="2">#REF!</definedName>
    <definedName name="DIA">#REF!</definedName>
    <definedName name="dia.ayud.equip">'[25]Analisis Unitarios'!$F$16</definedName>
    <definedName name="dia.bomba">'[25]Analisis Unitarios'!$F$51</definedName>
    <definedName name="dia.cadenero">'[25]Analisis Unitarios'!$F$19</definedName>
    <definedName name="dia.camion.distrib">'[25]Analisis Unitarios'!$F$59</definedName>
    <definedName name="dia.capataz">'[25]Analisis Unitarios'!$F$10</definedName>
    <definedName name="dia.chofer.liv">'[25]Analisis Unitarios'!$F$21</definedName>
    <definedName name="dia.distribuidor.agreg">'[25]Analisis Unitarios'!$F$62</definedName>
    <definedName name="dia.nivelador">'[25]Analisis Unitarios'!$F$18</definedName>
    <definedName name="dia.obrero">'[25]Analisis Unitarios'!$F$14</definedName>
    <definedName name="dia.obrero.1ra" localSheetId="2">#REF!</definedName>
    <definedName name="dia.obrero.1ra">#REF!</definedName>
    <definedName name="dia.operador">'[25]Analisis Unitarios'!$F$15</definedName>
    <definedName name="dia.tec.1ra">'[25]Analisis Unitarios'!$F$12</definedName>
    <definedName name="dia.tec.esp" localSheetId="2">#REF!</definedName>
    <definedName name="dia.tec.esp">#REF!</definedName>
    <definedName name="dia.topografo">'[25]Analisis Unitarios'!$F$17</definedName>
    <definedName name="dia.trompo.lig">'[25]Analisis Unitarios'!$F$54</definedName>
    <definedName name="Diesel" localSheetId="2">[9]Insumos!#REF!</definedName>
    <definedName name="Diesel">[9]Insumos!#REF!</definedName>
    <definedName name="DINTEL">'[35]Anal. horm.'!$F$1139</definedName>
    <definedName name="DIRJAGS" localSheetId="2">#REF!</definedName>
    <definedName name="DIRJAGS">#REF!</definedName>
    <definedName name="DIRPROY" localSheetId="2">#REF!</definedName>
    <definedName name="DIRPROY">#REF!</definedName>
    <definedName name="DISTAGUAYMOCONTRA" localSheetId="2">#REF!</definedName>
    <definedName name="DISTAGUAYMOCONTRA">#REF!</definedName>
    <definedName name="distribuidor">'[26]Listado Equipos a utilizar'!$I$12</definedName>
    <definedName name="DIVISA" localSheetId="2">#REF!</definedName>
    <definedName name="DIVISA">#REF!</definedName>
    <definedName name="DOLAR" localSheetId="0">'[44]ANALISIS PARTIDAS CARRET.'!$D$14</definedName>
    <definedName name="dolar">[56]Presup!$I$4</definedName>
    <definedName name="donatelo" localSheetId="2">[36]INS!#REF!</definedName>
    <definedName name="donatelo">[36]INS!#REF!</definedName>
    <definedName name="drenajei" localSheetId="2">#REF!</definedName>
    <definedName name="drenajei">#REF!</definedName>
    <definedName name="drenajeii" localSheetId="2">#REF!</definedName>
    <definedName name="drenajeii">#REF!</definedName>
    <definedName name="drenajeiii" localSheetId="2">#REF!</definedName>
    <definedName name="drenajeiii">#REF!</definedName>
    <definedName name="drenajeiiii" localSheetId="2">#REF!</definedName>
    <definedName name="drenajeiiii">#REF!</definedName>
    <definedName name="drenajeiiiii" localSheetId="2">#REF!</definedName>
    <definedName name="drenajeiiiii">#REF!</definedName>
    <definedName name="drenajeiiiiii" localSheetId="2">#REF!</definedName>
    <definedName name="drenajeiiiiii">#REF!</definedName>
    <definedName name="drenajeiiiiiii" localSheetId="2">#REF!</definedName>
    <definedName name="drenajeiiiiiii">#REF!</definedName>
    <definedName name="dtecnica">'[30]Resumen Precio Equipos'!$C$27</definedName>
    <definedName name="DUCHA_PLASTICA_CALIENTE_CROMO_12" localSheetId="2">#REF!</definedName>
    <definedName name="DUCHA_PLASTICA_CALIENTE_CROMO_12">#REF!</definedName>
    <definedName name="DUCHAFRIAHG" localSheetId="2">#REF!</definedName>
    <definedName name="DUCHAFRIAHG">#REF!</definedName>
    <definedName name="DUCHAPVC" localSheetId="2">#REF!</definedName>
    <definedName name="DUCHAPVC">#REF!</definedName>
    <definedName name="DUCHAPVCCPVC" localSheetId="2">#REF!</definedName>
    <definedName name="DUCHAPVCCPVC">#REF!</definedName>
    <definedName name="dulce" localSheetId="2">#REF!</definedName>
    <definedName name="dulce">#REF!</definedName>
    <definedName name="DYNACA25">[29]EQUIPOS!$I$13</definedName>
    <definedName name="E" localSheetId="2">#REF!</definedName>
    <definedName name="E">#REF!</definedName>
    <definedName name="E1291F402">#REF!</definedName>
    <definedName name="E1765d283">#REF!</definedName>
    <definedName name="e214bft" localSheetId="2">'[26]Listado Equipos a utilizar'!#REF!</definedName>
    <definedName name="e214bft">'[26]Listado Equipos a utilizar'!#REF!</definedName>
    <definedName name="e320b" localSheetId="2">'[26]Listado Equipos a utilizar'!#REF!</definedName>
    <definedName name="e320b">'[26]Listado Equipos a utilizar'!#REF!</definedName>
    <definedName name="E849f855">#REF!</definedName>
    <definedName name="egfrrf" localSheetId="2">#REF!</definedName>
    <definedName name="egfrrf">#REF!</definedName>
    <definedName name="el_mano_obra">'[57]Los Ángeles (Fase II)'!$A$749:$F$802</definedName>
    <definedName name="el_no_al_printer">'[57]Los Ángeles (Fase II)'!$A$2171</definedName>
    <definedName name="ELECTRODOS" localSheetId="2">#REF!</definedName>
    <definedName name="ELECTRODOS">#REF!</definedName>
    <definedName name="elizabeth" localSheetId="2">#REF!</definedName>
    <definedName name="elizabeth">#REF!</definedName>
    <definedName name="EMAILARQSA" localSheetId="2">#REF!</definedName>
    <definedName name="EMAILARQSA">#REF!</definedName>
    <definedName name="EMAILJAGS" localSheetId="2">#REF!</definedName>
    <definedName name="EMAILJAGS">#REF!</definedName>
    <definedName name="EMERGE" localSheetId="2" hidden="1">'[31]ANALISIS STO DGO'!#REF!</definedName>
    <definedName name="EMERGE" hidden="1">'[31]ANALISIS STO DGO'!#REF!</definedName>
    <definedName name="EMERGENCY" localSheetId="2" hidden="1">'[31]ANALISIS STO DGO'!#REF!</definedName>
    <definedName name="EMERGENCY" hidden="1">'[31]ANALISIS STO DGO'!#REF!</definedName>
    <definedName name="Empalme_de_Pilotes" localSheetId="2">#REF!</definedName>
    <definedName name="Empalme_de_Pilotes">#REF!</definedName>
    <definedName name="Empalme_de_Pilotes_2">#N/A</definedName>
    <definedName name="Empalme_de_Pilotes_3">#N/A</definedName>
    <definedName name="EMPALME2" localSheetId="2">#REF!</definedName>
    <definedName name="EMPALME2">#REF!</definedName>
    <definedName name="EMPALME3" localSheetId="2">#REF!</definedName>
    <definedName name="EMPALME3">#REF!</definedName>
    <definedName name="EMPALME4" localSheetId="2">#REF!</definedName>
    <definedName name="EMPALME4">#REF!</definedName>
    <definedName name="EMPALME6" localSheetId="2">#REF!</definedName>
    <definedName name="EMPALME6">#REF!</definedName>
    <definedName name="EMPCOL" localSheetId="2">#REF!</definedName>
    <definedName name="EMPCOL">#REF!</definedName>
    <definedName name="EMPEXTMA" localSheetId="2">#REF!</definedName>
    <definedName name="EMPEXTMA">#REF!</definedName>
    <definedName name="EMPINTCONACEROYMALLACONTRA" localSheetId="2">#REF!</definedName>
    <definedName name="EMPINTCONACEROYMALLACONTRA">#REF!</definedName>
    <definedName name="EMPINTMA" localSheetId="2">#REF!</definedName>
    <definedName name="EMPINTMA">#REF!</definedName>
    <definedName name="EMPPULSCOL" localSheetId="2">#REF!</definedName>
    <definedName name="EMPPULSCOL">#REF!</definedName>
    <definedName name="EMPRAS" localSheetId="2">#REF!</definedName>
    <definedName name="EMPRAS">#REF!</definedName>
    <definedName name="EMPRESA" localSheetId="0">'[44]ANALISIS PARTIDAS CARRET.'!#REF!</definedName>
    <definedName name="EMPRESA">'[45]ANALISIS PARTIDAS CARRET.'!$A$2</definedName>
    <definedName name="EMPRUS" localSheetId="2">#REF!</definedName>
    <definedName name="EMPRUS">#REF!</definedName>
    <definedName name="EMPTECHO" localSheetId="2">#REF!</definedName>
    <definedName name="EMPTECHO">#REF!</definedName>
    <definedName name="ENC" localSheetId="2">#REF!</definedName>
    <definedName name="ENC">#REF!</definedName>
    <definedName name="Encache">[29]OBRAMANO!$F$43</definedName>
    <definedName name="encai" localSheetId="2">#REF!</definedName>
    <definedName name="encai">#REF!</definedName>
    <definedName name="encaii" localSheetId="2">#REF!</definedName>
    <definedName name="encaii">#REF!</definedName>
    <definedName name="encaiii" localSheetId="2">#REF!</definedName>
    <definedName name="encaiii">#REF!</definedName>
    <definedName name="encaiiii" localSheetId="2">#REF!</definedName>
    <definedName name="encaiiii">#REF!</definedName>
    <definedName name="ENCOF_COLS_1" localSheetId="2">#REF!</definedName>
    <definedName name="ENCOF_COLS_1">#REF!</definedName>
    <definedName name="ENCOF_DES_TC_COL_VIGA_AMARRE" localSheetId="2">#REF!</definedName>
    <definedName name="ENCOF_DES_TC_COL_VIGA_AMARRE">#REF!</definedName>
    <definedName name="ENCOF_DES_TC_COL50" localSheetId="2">#REF!</definedName>
    <definedName name="ENCOF_DES_TC_COL50">#REF!</definedName>
    <definedName name="ENCOF_DES_TC_DINTEL_ML" localSheetId="2">#REF!</definedName>
    <definedName name="ENCOF_DES_TC_DINTEL_ML">#REF!</definedName>
    <definedName name="ENCOF_DES_TC_MUROS" localSheetId="2">#REF!</definedName>
    <definedName name="ENCOF_DES_TC_MUROS">#REF!</definedName>
    <definedName name="ENCOF_TC_LOSA" localSheetId="2">#REF!</definedName>
    <definedName name="ENCOF_TC_LOSA">#REF!</definedName>
    <definedName name="ENCOF_TC_MURO_1" localSheetId="2">#REF!</definedName>
    <definedName name="ENCOF_TC_MURO_1">#REF!</definedName>
    <definedName name="ENCOFRADO_COL_RETALLE_0.10" localSheetId="2">#REF!</definedName>
    <definedName name="ENCOFRADO_COL_RETALLE_0.10">#REF!</definedName>
    <definedName name="ENCOFRADO_ESCALERA" localSheetId="2">#REF!</definedName>
    <definedName name="ENCOFRADO_ESCALERA">#REF!</definedName>
    <definedName name="ENCOFRADO_LOSA" localSheetId="2">#REF!</definedName>
    <definedName name="ENCOFRADO_LOSA">#REF!</definedName>
    <definedName name="ENCOFRADO_MUROS" localSheetId="2">#REF!</definedName>
    <definedName name="ENCOFRADO_MUROS">#REF!</definedName>
    <definedName name="ENCOFRADO_MUROS_CONFECC" localSheetId="2">#REF!</definedName>
    <definedName name="ENCOFRADO_MUROS_CONFECC">#REF!</definedName>
    <definedName name="ENCOFRADO_MUROS_instalacion" localSheetId="2">#REF!</definedName>
    <definedName name="ENCOFRADO_MUROS_instalacion">#REF!</definedName>
    <definedName name="ENCOFRADO_VIGA" localSheetId="2">#REF!</definedName>
    <definedName name="ENCOFRADO_VIGA">#REF!</definedName>
    <definedName name="ENCOFRADO_VIGA_AMARRE_20x20" localSheetId="2">#REF!</definedName>
    <definedName name="ENCOFRADO_VIGA_AMARRE_20x20">#REF!</definedName>
    <definedName name="ENCOFRADO_VIGA_FONDO" localSheetId="2">#REF!</definedName>
    <definedName name="ENCOFRADO_VIGA_FONDO">#REF!</definedName>
    <definedName name="ENCOFRADO_VIGA_GUARDERA" localSheetId="2">#REF!</definedName>
    <definedName name="ENCOFRADO_VIGA_GUARDERA">#REF!</definedName>
    <definedName name="eqacero" localSheetId="2">'[26]Listado Equipos a utilizar'!#REF!</definedName>
    <definedName name="eqacero">'[26]Listado Equipos a utilizar'!#REF!</definedName>
    <definedName name="EQU_12" localSheetId="2">#REF!</definedName>
    <definedName name="EQU_12">#REF!</definedName>
    <definedName name="EQU_18" localSheetId="2">#REF!</definedName>
    <definedName name="EQU_18">#REF!</definedName>
    <definedName name="EQU_25" localSheetId="2">#REF!</definedName>
    <definedName name="EQU_25">#REF!</definedName>
    <definedName name="EQU_27" localSheetId="2">#REF!</definedName>
    <definedName name="EQU_27">#REF!</definedName>
    <definedName name="EQU_36" localSheetId="2">#REF!</definedName>
    <definedName name="EQU_36">#REF!</definedName>
    <definedName name="EQU_38" localSheetId="2">#REF!</definedName>
    <definedName name="EQU_38">#REF!</definedName>
    <definedName name="EQU_49" localSheetId="2">#REF!</definedName>
    <definedName name="EQU_49">#REF!</definedName>
    <definedName name="EQU_5" localSheetId="2">#REF!</definedName>
    <definedName name="EQU_5">#REF!</definedName>
    <definedName name="EQU_53" localSheetId="2">#REF!</definedName>
    <definedName name="EQU_53">#REF!</definedName>
    <definedName name="ER" localSheetId="2">[15]A!#REF!</definedName>
    <definedName name="ER">[15]A!#REF!</definedName>
    <definedName name="ESCALON_17x30" localSheetId="2">#REF!</definedName>
    <definedName name="ESCALON_17x30">#REF!</definedName>
    <definedName name="Escalones_Granito_Fondo_Blanco____Incl._H_y_C_H" localSheetId="2">[9]Insumos!#REF!</definedName>
    <definedName name="Escalones_Granito_Fondo_Blanco____Incl._H_y_C_H">[9]Insumos!#REF!</definedName>
    <definedName name="escari" localSheetId="2">#REF!</definedName>
    <definedName name="escari">#REF!</definedName>
    <definedName name="ESCARIF">#REF!</definedName>
    <definedName name="escarii" localSheetId="2">#REF!</definedName>
    <definedName name="escarii">#REF!</definedName>
    <definedName name="escariii" localSheetId="2">#REF!</definedName>
    <definedName name="escariii">#REF!</definedName>
    <definedName name="escariiii" localSheetId="2">#REF!</definedName>
    <definedName name="escariiii">#REF!</definedName>
    <definedName name="ESCGRA23B" localSheetId="2">#REF!</definedName>
    <definedName name="ESCGRA23B">#REF!</definedName>
    <definedName name="ESCGRA23C" localSheetId="2">#REF!</definedName>
    <definedName name="ESCGRA23C">#REF!</definedName>
    <definedName name="ESCGRA23G" localSheetId="2">#REF!</definedName>
    <definedName name="ESCGRA23G">#REF!</definedName>
    <definedName name="ESCGRABOTB" localSheetId="2">#REF!</definedName>
    <definedName name="ESCGRABOTB">#REF!</definedName>
    <definedName name="ESCGRABOTC" localSheetId="2">#REF!</definedName>
    <definedName name="ESCGRABOTC">#REF!</definedName>
    <definedName name="ESCGRAFB">[35]UASD!$F$3512</definedName>
    <definedName name="ESCMARAGLPR" localSheetId="1">'[58]analisis unitarios'!#REF!</definedName>
    <definedName name="ESCMARAGLPR" localSheetId="2">'[58]analisis unitarios'!#REF!</definedName>
    <definedName name="ESCMARAGLPR">'[58]analisis unitarios'!#REF!</definedName>
    <definedName name="ESCOBILLON" localSheetId="2">#REF!</definedName>
    <definedName name="ESCOBILLON">#REF!</definedName>
    <definedName name="escobillones" localSheetId="2">'[26]Listado Equipos a utilizar'!#REF!</definedName>
    <definedName name="escobillones">'[26]Listado Equipos a utilizar'!#REF!</definedName>
    <definedName name="ESCSUPCHAB" localSheetId="2">#REF!</definedName>
    <definedName name="ESCSUPCHAB">#REF!</definedName>
    <definedName name="ESCSUPCHAC" localSheetId="2">#REF!</definedName>
    <definedName name="ESCSUPCHAC">#REF!</definedName>
    <definedName name="ESCVIBB" localSheetId="2">#REF!</definedName>
    <definedName name="ESCVIBB">#REF!</definedName>
    <definedName name="ESCVIBC" localSheetId="2">#REF!</definedName>
    <definedName name="ESCVIBC">#REF!</definedName>
    <definedName name="ESCVIBG" localSheetId="2">#REF!</definedName>
    <definedName name="ESCVIBG">#REF!</definedName>
    <definedName name="Eslingas" localSheetId="2">#REF!</definedName>
    <definedName name="Eslingas">#REF!</definedName>
    <definedName name="Eslingas_2">#N/A</definedName>
    <definedName name="Eslingas_3">#N/A</definedName>
    <definedName name="ESTABCAL2">#REF!</definedName>
    <definedName name="ESTAMPADO" localSheetId="2">#REF!</definedName>
    <definedName name="ESTAMPADO">#REF!</definedName>
    <definedName name="Estopa">[27]Insumos!$B$67:$D$67</definedName>
    <definedName name="ESTRIA" localSheetId="2">#REF!</definedName>
    <definedName name="ESTRIA">#REF!</definedName>
    <definedName name="ESTRUCTMET" localSheetId="2">#REF!</definedName>
    <definedName name="ESTRUCTMET">#REF!</definedName>
    <definedName name="ex320b" localSheetId="2">'[26]Listado Equipos a utilizar'!#REF!</definedName>
    <definedName name="ex320b">'[26]Listado Equipos a utilizar'!#REF!</definedName>
    <definedName name="exc." localSheetId="2">#REF!</definedName>
    <definedName name="exc.">#REF!</definedName>
    <definedName name="exc.car.equipo.3m">'[25]Analisis Unitarios'!$E$545</definedName>
    <definedName name="exc.carguio.equipo.45m">'[25]Analisis Unitarios'!$E$546</definedName>
    <definedName name="exc.equipo.4.5m">'[25]Analisis Unitarios'!$E$543</definedName>
    <definedName name="exc.motoniveladora">'[25]Analisis Unitarios'!$E$511</definedName>
    <definedName name="ExC_003" localSheetId="2">#REF!</definedName>
    <definedName name="ExC_003">#REF!</definedName>
    <definedName name="ExC_004" localSheetId="2">#REF!</definedName>
    <definedName name="ExC_004">#REF!</definedName>
    <definedName name="EXC_NO_CLASIF" localSheetId="2">#REF!</definedName>
    <definedName name="EXC_NO_CLASIF">#REF!</definedName>
    <definedName name="Excavación_a_mano" localSheetId="2">#REF!</definedName>
    <definedName name="Excavación_a_mano">#REF!</definedName>
    <definedName name="Excavación_Tierra___AM">[27]Insumos!$B$134:$D$134</definedName>
    <definedName name="excavadora" localSheetId="2">'[26]Listado Equipos a utilizar'!#REF!</definedName>
    <definedName name="excavadora">'[26]Listado Equipos a utilizar'!#REF!</definedName>
    <definedName name="excavadora235">[29]EQUIPOS!$I$16</definedName>
    <definedName name="EXCCALMANO3" localSheetId="2">#REF!</definedName>
    <definedName name="EXCCALMANO3">#REF!</definedName>
    <definedName name="EXCCALMANO5" localSheetId="2">#REF!</definedName>
    <definedName name="EXCCALMANO5">#REF!</definedName>
    <definedName name="EXCCALMANO7" localSheetId="2">#REF!</definedName>
    <definedName name="EXCCALMANO7">#REF!</definedName>
    <definedName name="Excel_BuiltIn__FilterDatabase_2" localSheetId="2">#REF!</definedName>
    <definedName name="Excel_BuiltIn__FilterDatabase_2">#REF!</definedName>
    <definedName name="Excel_BuiltIn__FilterDatabase_3" localSheetId="2">#REF!</definedName>
    <definedName name="Excel_BuiltIn__FilterDatabase_3">#REF!</definedName>
    <definedName name="EXCEST1.5">#REF!</definedName>
    <definedName name="EXCHAMANO3" localSheetId="2">#REF!</definedName>
    <definedName name="EXCHAMANO3">#REF!</definedName>
    <definedName name="EXCMANO">#REF!</definedName>
    <definedName name="EXCMATINS">#REF!</definedName>
    <definedName name="EXCPREST">'[45]ANALISIS PARTIDAS CARRET.'!$H$178</definedName>
    <definedName name="EXCRBLAMANO3" localSheetId="2">#REF!</definedName>
    <definedName name="EXCRBLAMANO3">#REF!</definedName>
    <definedName name="EXCRBLAMANO5" localSheetId="2">#REF!</definedName>
    <definedName name="EXCRBLAMANO5">#REF!</definedName>
    <definedName name="EXCRBLAMANO7" localSheetId="2">#REF!</definedName>
    <definedName name="EXCRBLAMANO7">#REF!</definedName>
    <definedName name="EXCRCOM3" localSheetId="2">#REF!</definedName>
    <definedName name="EXCRCOM3">#REF!</definedName>
    <definedName name="EXCRCOM5" localSheetId="2">#REF!</definedName>
    <definedName name="EXCRCOM5">#REF!</definedName>
    <definedName name="EXCRCOM7" localSheetId="2">#REF!</definedName>
    <definedName name="EXCRCOM7">#REF!</definedName>
    <definedName name="EXCRDURMANO3" localSheetId="2">#REF!</definedName>
    <definedName name="EXCRDURMANO3">#REF!</definedName>
    <definedName name="EXCRDURMANO5" localSheetId="2">#REF!</definedName>
    <definedName name="EXCRDURMANO5">#REF!</definedName>
    <definedName name="EXCRDURMANO7" localSheetId="2">#REF!</definedName>
    <definedName name="EXCRDURMANO7">#REF!</definedName>
    <definedName name="EXCROCACOMP">#REF!</definedName>
    <definedName name="EXCROCAMART">#REF!</definedName>
    <definedName name="EXCRTOSCAMANO3" localSheetId="2">#REF!</definedName>
    <definedName name="EXCRTOSCAMANO3">#REF!</definedName>
    <definedName name="EXCRTOSCAMANO5" localSheetId="2">#REF!</definedName>
    <definedName name="EXCRTOSCAMANO5">#REF!</definedName>
    <definedName name="EXCRTOSCAMANO7" localSheetId="2">#REF!</definedName>
    <definedName name="EXCRTOSCAMANO7">#REF!</definedName>
    <definedName name="EXCTIERRAMANO3" localSheetId="2">#REF!</definedName>
    <definedName name="EXCTIERRAMANO3">#REF!</definedName>
    <definedName name="EXCTIERRAMANO5" localSheetId="2">#REF!</definedName>
    <definedName name="EXCTIERRAMANO5">#REF!</definedName>
    <definedName name="EXCTIERRAMANO7" localSheetId="2">#REF!</definedName>
    <definedName name="EXCTIERRAMANO7">#REF!</definedName>
    <definedName name="exesi" localSheetId="2">#REF!</definedName>
    <definedName name="exesi">#REF!</definedName>
    <definedName name="exesii" localSheetId="2">#REF!</definedName>
    <definedName name="exesii">#REF!</definedName>
    <definedName name="exesiii" localSheetId="2">#REF!</definedName>
    <definedName name="exesiii">#REF!</definedName>
    <definedName name="exesiiii" localSheetId="2">#REF!</definedName>
    <definedName name="exesiiii">#REF!</definedName>
    <definedName name="expl" localSheetId="2">[52]ADDENDA!#REF!</definedName>
    <definedName name="expl">[52]ADDENDA!#REF!</definedName>
    <definedName name="Extracción_IM" localSheetId="2">#REF!</definedName>
    <definedName name="Extracción_IM">#REF!</definedName>
    <definedName name="FAB_10" localSheetId="2">#REF!</definedName>
    <definedName name="FAB_10">#REF!</definedName>
    <definedName name="FAB_35" localSheetId="2">#REF!</definedName>
    <definedName name="FAB_35">#REF!</definedName>
    <definedName name="fac.esp.gra" localSheetId="2">#REF!</definedName>
    <definedName name="fac.esp.gra">#REF!</definedName>
    <definedName name="Fac.optimi.asfalto">'[25]Analisis Unitarios'!$K$19</definedName>
    <definedName name="Fac.optimi.mov.tierr">'[25]Analisis Unitarios'!$K$15</definedName>
    <definedName name="Fac.optimi.obras.arte" localSheetId="2">#REF!</definedName>
    <definedName name="Fac.optimi.obras.arte">#REF!</definedName>
    <definedName name="FACT" localSheetId="2">#REF!</definedName>
    <definedName name="FACT">#REF!</definedName>
    <definedName name="FactOdeMVarias" localSheetId="2">[59]INSUMOS!#REF!</definedName>
    <definedName name="FactOdeMVarias">[59]INSUMOS!#REF!</definedName>
    <definedName name="factor" localSheetId="2">#REF!</definedName>
    <definedName name="factor">#REF!</definedName>
    <definedName name="FactorElectricidad" localSheetId="2">[59]INSUMOS!#REF!</definedName>
    <definedName name="FactorElectricidad">[59]INSUMOS!#REF!</definedName>
    <definedName name="FactorHerreria">[59]INSUMOS!$B$7</definedName>
    <definedName name="FactorOdeMElect" localSheetId="2">[59]INSUMOS!#REF!</definedName>
    <definedName name="FactorOdeMElect">[59]INSUMOS!#REF!</definedName>
    <definedName name="FactorOdeMPeonAlbCarp" localSheetId="2">[59]INSUMOS!#REF!</definedName>
    <definedName name="FactorOdeMPeonAlbCarp">[59]INSUMOS!#REF!</definedName>
    <definedName name="FactorOdeMPlomeria" localSheetId="2">[59]INSUMOS!#REF!</definedName>
    <definedName name="FactorOdeMPlomeria">[59]INSUMOS!#REF!</definedName>
    <definedName name="FactorOdeMVarias" localSheetId="2">[59]INSUMOS!#REF!</definedName>
    <definedName name="FactorOdeMVarias">[59]INSUMOS!#REF!</definedName>
    <definedName name="FactorPeonesAlbCarp" localSheetId="2">[59]INSUMOS!#REF!</definedName>
    <definedName name="FactorPeonesAlbCarp">[59]INSUMOS!#REF!</definedName>
    <definedName name="FactorPlomeria" localSheetId="2">[59]INSUMOS!#REF!</definedName>
    <definedName name="FactorPlomeria">[59]INSUMOS!#REF!</definedName>
    <definedName name="FALLEBA10" localSheetId="2">#REF!</definedName>
    <definedName name="FALLEBA10">#REF!</definedName>
    <definedName name="FALLEBA6" localSheetId="2">#REF!</definedName>
    <definedName name="FALLEBA6">#REF!</definedName>
    <definedName name="fdcementogris">'[39]Analisis Unit. '!$F$34</definedName>
    <definedName name="FE">'[56]mov. tierra'!$D$28</definedName>
    <definedName name="fe." localSheetId="2">#REF!</definedName>
    <definedName name="fe.">#REF!</definedName>
    <definedName name="FEa">'[60]V.Tierras A'!$D$9</definedName>
    <definedName name="FECHA" localSheetId="2">#REF!</definedName>
    <definedName name="FECHA" localSheetId="0">'[44]ANALISIS PARTIDAS CARRET.'!$I$15</definedName>
    <definedName name="FECHA">#REF!</definedName>
    <definedName name="FECHACREACION" localSheetId="2">#REF!</definedName>
    <definedName name="FECHACREACION">#REF!</definedName>
    <definedName name="FER_353" localSheetId="2">#REF!</definedName>
    <definedName name="FER_353">#REF!</definedName>
    <definedName name="FER_354" localSheetId="2">#REF!</definedName>
    <definedName name="FER_354">#REF!</definedName>
    <definedName name="FER_355" localSheetId="2">#REF!</definedName>
    <definedName name="FER_355">#REF!</definedName>
    <definedName name="FF" localSheetId="2" hidden="1">#REF!</definedName>
    <definedName name="FF" hidden="1">#REF!</definedName>
    <definedName name="FFFF">#N/A</definedName>
    <definedName name="FI" localSheetId="2">#REF!</definedName>
    <definedName name="FI">#REF!</definedName>
    <definedName name="FIN" localSheetId="2">#REF!</definedName>
    <definedName name="FIN">#REF!</definedName>
    <definedName name="FINOINC">'[35]anal term'!$F$1794</definedName>
    <definedName name="FINOTECHOBER" localSheetId="2">#REF!</definedName>
    <definedName name="FINOTECHOBER">#REF!</definedName>
    <definedName name="FINOTECHOINCL" localSheetId="2">#REF!</definedName>
    <definedName name="FINOTECHOINCL">#REF!</definedName>
    <definedName name="FINOTECHOPLA" localSheetId="2">#REF!</definedName>
    <definedName name="FINOTECHOPLA">#REF!</definedName>
    <definedName name="FLUXOMETROINODORO" localSheetId="2">#REF!</definedName>
    <definedName name="FLUXOMETROINODORO">#REF!</definedName>
    <definedName name="FLUXOMETROORINAL" localSheetId="2">#REF!</definedName>
    <definedName name="FLUXOMETROORINAL">#REF!</definedName>
    <definedName name="FORMALETA" localSheetId="2">#REF!</definedName>
    <definedName name="FORMALETA">#REF!</definedName>
    <definedName name="FR" localSheetId="2">[10]A!#REF!</definedName>
    <definedName name="FR">[10]A!#REF!</definedName>
    <definedName name="FRAGUA" localSheetId="2">#REF!</definedName>
    <definedName name="FRAGUA">#REF!</definedName>
    <definedName name="FREG1HG" localSheetId="2">#REF!</definedName>
    <definedName name="FREG1HG">#REF!</definedName>
    <definedName name="FREG1PVCCPVC" localSheetId="2">#REF!</definedName>
    <definedName name="FREG1PVCCPVC">#REF!</definedName>
    <definedName name="FREG2HG" localSheetId="2">#REF!</definedName>
    <definedName name="FREG2HG">#REF!</definedName>
    <definedName name="FREG2PVCCPVC" localSheetId="2">#REF!</definedName>
    <definedName name="FREG2PVCCPVC">#REF!</definedName>
    <definedName name="FREGADERO_DOBLE_ACERO_INOX" localSheetId="2">#REF!</definedName>
    <definedName name="FREGADERO_DOBLE_ACERO_INOX">#REF!</definedName>
    <definedName name="FREGADERO_SENCILLO_ACERO_INOX" localSheetId="2">#REF!</definedName>
    <definedName name="FREGADERO_SENCILLO_ACERO_INOX">#REF!</definedName>
    <definedName name="FREGDOBLE" localSheetId="2">#REF!</definedName>
    <definedName name="FREGDOBLE">#REF!</definedName>
    <definedName name="FREGRADERODOBLE" localSheetId="2">#REF!</definedName>
    <definedName name="FREGRADERODOBLE">#REF!</definedName>
    <definedName name="FRESCARP">#REF!</definedName>
    <definedName name="FZ" localSheetId="2">#REF!</definedName>
    <definedName name="FZ">#REF!</definedName>
    <definedName name="G" localSheetId="2">#REF!</definedName>
    <definedName name="G">#REF!</definedName>
    <definedName name="gabinetesandiroba">[61]INSUMOS!$F$303</definedName>
    <definedName name="GABPARCA" localSheetId="2">#REF!</definedName>
    <definedName name="GABPARCA">#REF!</definedName>
    <definedName name="GABPARCAPLY" localSheetId="2">#REF!</definedName>
    <definedName name="GABPARCAPLY">#REF!</definedName>
    <definedName name="GABPARPI" localSheetId="2">#REF!</definedName>
    <definedName name="GABPARPI">#REF!</definedName>
    <definedName name="GABPARPIPLY" localSheetId="2">#REF!</definedName>
    <definedName name="GABPARPIPLY">#REF!</definedName>
    <definedName name="GABPISCA" localSheetId="2">#REF!</definedName>
    <definedName name="GABPISCA">#REF!</definedName>
    <definedName name="GABPISCAPLY" localSheetId="2">#REF!</definedName>
    <definedName name="GABPISCAPLY">#REF!</definedName>
    <definedName name="GABPISPI" localSheetId="2">#REF!</definedName>
    <definedName name="GABPISPI">#REF!</definedName>
    <definedName name="GABPISPIPLY" localSheetId="2">#REF!</definedName>
    <definedName name="GABPISPIPLY">#REF!</definedName>
    <definedName name="GAPACAPLY">[35]Mat!$D$99</definedName>
    <definedName name="GAS_CIL" localSheetId="2">#REF!</definedName>
    <definedName name="GAS_CIL">#REF!</definedName>
    <definedName name="GASOI" localSheetId="2">#REF!</definedName>
    <definedName name="GASOI">#REF!</definedName>
    <definedName name="GASOIL" localSheetId="2">#REF!</definedName>
    <definedName name="GASOIL">#REF!</definedName>
    <definedName name="GASOLINA">[62]Ins!$F$377</definedName>
    <definedName name="GASTOSGENERALES" localSheetId="2">#REF!</definedName>
    <definedName name="GASTOSGENERALES">#REF!</definedName>
    <definedName name="GASTOSGENERALES_2">"$#REF!.$#REF!$#REF!"</definedName>
    <definedName name="GASTOSGENERALES_3">"$#REF!.$#REF!$#REF!"</definedName>
    <definedName name="GASTOSGENERALESA" localSheetId="2">#REF!</definedName>
    <definedName name="GASTOSGENERALESA">#REF!</definedName>
    <definedName name="GASTOSGENERALESA_2">"$#REF!.$#REF!$#REF!"</definedName>
    <definedName name="GASTOSGENERALESA_3">"$#REF!.$#REF!$#REF!"</definedName>
    <definedName name="gavi" localSheetId="2">#REF!</definedName>
    <definedName name="gavi">#REF!</definedName>
    <definedName name="gavii" localSheetId="2">#REF!</definedName>
    <definedName name="gavii">#REF!</definedName>
    <definedName name="gaviii" localSheetId="2">#REF!</definedName>
    <definedName name="gaviii">#REF!</definedName>
    <definedName name="gaviiii" localSheetId="2">#REF!</definedName>
    <definedName name="gaviiii">#REF!</definedName>
    <definedName name="GAVION">#REF!</definedName>
    <definedName name="Gaviones">[29]MATERIALES!$G$32</definedName>
    <definedName name="GENERADOR_DIESEL_400KW" localSheetId="2">#REF!</definedName>
    <definedName name="GENERADOR_DIESEL_400KW">#REF!</definedName>
    <definedName name="GFGFF" localSheetId="2" hidden="1">#REF!</definedName>
    <definedName name="GFGFF" hidden="1">#REF!</definedName>
    <definedName name="GFSG" localSheetId="2" hidden="1">#REF!</definedName>
    <definedName name="GFSG" hidden="1">#REF!</definedName>
    <definedName name="glagua">'[39]Analisis Unit. '!$F$43</definedName>
    <definedName name="glpintura">'[39]Analisis Unit. '!$F$49</definedName>
    <definedName name="GOTEROCOL" localSheetId="2">#REF!</definedName>
    <definedName name="GOTEROCOL">#REF!</definedName>
    <definedName name="GOTERORAN" localSheetId="2">#REF!</definedName>
    <definedName name="GOTERORAN">#REF!</definedName>
    <definedName name="GRAA_LAV_CLASIF">'[34]MATERIALES LISTADO'!$D$10</definedName>
    <definedName name="GRADER12G">[29]EQUIPOS!$I$11</definedName>
    <definedName name="graderm" localSheetId="2">'[26]Listado Equipos a utilizar'!#REF!</definedName>
    <definedName name="graderm">'[26]Listado Equipos a utilizar'!#REF!</definedName>
    <definedName name="GRANITO_30x30" localSheetId="2">#REF!</definedName>
    <definedName name="GRANITO_30x30">#REF!</definedName>
    <definedName name="GRANITO_40x40" localSheetId="2">#REF!</definedName>
    <definedName name="GRANITO_40x40">#REF!</definedName>
    <definedName name="GRANITO_FONDO_BCO_30x30" localSheetId="2">#REF!</definedName>
    <definedName name="GRANITO_FONDO_BCO_30x30">#REF!</definedName>
    <definedName name="GRANITO_FONDO_GRIS" localSheetId="2">#REF!</definedName>
    <definedName name="GRANITO_FONDO_GRIS">#REF!</definedName>
    <definedName name="GRAVA" localSheetId="2">#REF!</definedName>
    <definedName name="GRAVA">#REF!</definedName>
    <definedName name="Grava_de_1_2__3_4__Clasificada" localSheetId="2">[9]Insumos!#REF!</definedName>
    <definedName name="Grava_de_1_2__3_4__Clasificada">[9]Insumos!#REF!</definedName>
    <definedName name="GRAVAL" localSheetId="2">#REF!</definedName>
    <definedName name="GRAVAL">#REF!</definedName>
    <definedName name="Gravilla" localSheetId="2">#REF!</definedName>
    <definedName name="GRAVILLA" localSheetId="0">'[23]Analisis Detallado'!#REF!</definedName>
    <definedName name="Gravilla">#REF!</definedName>
    <definedName name="Gravilla_1_2__3_16__Clasificada" localSheetId="2">[9]Insumos!#REF!</definedName>
    <definedName name="Gravilla_1_2__3_16__Clasificada">[9]Insumos!#REF!</definedName>
    <definedName name="Gravilla_de_3_4__3_8__Clasificada" localSheetId="2">[9]Insumos!#REF!</definedName>
    <definedName name="Gravilla_de_3_4__3_8__Clasificada">[9]Insumos!#REF!</definedName>
    <definedName name="GRUA" localSheetId="2">#REF!</definedName>
    <definedName name="GRUA">#REF!</definedName>
    <definedName name="Grúa_Manitowoc_2900" localSheetId="2">#REF!</definedName>
    <definedName name="Grúa_Manitowoc_2900">#REF!</definedName>
    <definedName name="Grúa_Manitowoc_2900_2">#N/A</definedName>
    <definedName name="Grúa_Manitowoc_2900_3">#N/A</definedName>
    <definedName name="h">[63]Analisis!$J$2</definedName>
    <definedName name="H240KG">'[28]anal term'!$G$1520</definedName>
    <definedName name="HAANT4015124238" localSheetId="2">#REF!</definedName>
    <definedName name="HAANT4015124238">#REF!</definedName>
    <definedName name="HAANT4015180238" localSheetId="2">#REF!</definedName>
    <definedName name="HAANT4015180238">#REF!</definedName>
    <definedName name="HAANT4015210238" localSheetId="2">#REF!</definedName>
    <definedName name="HAANT4015210238">#REF!</definedName>
    <definedName name="HAANT4015240238" localSheetId="2">#REF!</definedName>
    <definedName name="HAANT4015240238">#REF!</definedName>
    <definedName name="HAC" localSheetId="0">'[44]ANALISIS PARTIDAS CARRET.'!$H$600</definedName>
    <definedName name="HAC">'[45]ANALISIS PARTIDAS CARRET.'!$H$581</definedName>
    <definedName name="HACHA" localSheetId="2">#REF!</definedName>
    <definedName name="HACHA">#REF!</definedName>
    <definedName name="HACOL20201244041238A20LIG" localSheetId="2">#REF!</definedName>
    <definedName name="HACOL20201244041238A20LIG">#REF!</definedName>
    <definedName name="HACOL20201244041238A20MANO" localSheetId="2">#REF!</definedName>
    <definedName name="HACOL20201244041238A20MANO">#REF!</definedName>
    <definedName name="HACOL20201244043814A20LIG" localSheetId="2">#REF!</definedName>
    <definedName name="HACOL20201244043814A20LIG">#REF!</definedName>
    <definedName name="HACOL20201244043814A20MANO" localSheetId="2">#REF!</definedName>
    <definedName name="HACOL20201244043814A20MANO">#REF!</definedName>
    <definedName name="HACOL2020180404122538A20" localSheetId="2">#REF!</definedName>
    <definedName name="HACOL2020180404122538A20">#REF!</definedName>
    <definedName name="HACOL20201804041238A20" localSheetId="2">#REF!</definedName>
    <definedName name="HACOL20201804041238A20">#REF!</definedName>
    <definedName name="HACOL2020180604122538A20" localSheetId="2">#REF!</definedName>
    <definedName name="HACOL2020180604122538A20">#REF!</definedName>
    <definedName name="HACOL20201806041238A20" localSheetId="2">#REF!</definedName>
    <definedName name="HACOL20201806041238A20">#REF!</definedName>
    <definedName name="HACOL20301244041238A20LIG" localSheetId="2">#REF!</definedName>
    <definedName name="HACOL20301244041238A20LIG">#REF!</definedName>
    <definedName name="HACOL20301244041238A20MANO" localSheetId="2">#REF!</definedName>
    <definedName name="HACOL20301244041238A20MANO">#REF!</definedName>
    <definedName name="HACOL2030180604122538A20" localSheetId="2">#REF!</definedName>
    <definedName name="HACOL2030180604122538A20">#REF!</definedName>
    <definedName name="HACOL20301806041238A20" localSheetId="2">#REF!</definedName>
    <definedName name="HACOL20301806041238A20">#REF!</definedName>
    <definedName name="HACOL2040CISTCONTRA" localSheetId="2">#REF!</definedName>
    <definedName name="HACOL2040CISTCONTRA">#REF!</definedName>
    <definedName name="HACOL2040PORTCISTCONTRA" localSheetId="2">#REF!</definedName>
    <definedName name="HACOL2040PORTCISTCONTRA">#REF!</definedName>
    <definedName name="HACOL30301244081238A20LIG" localSheetId="2">#REF!</definedName>
    <definedName name="HACOL30301244081238A20LIG">#REF!</definedName>
    <definedName name="HACOL30301244081238A20MANO" localSheetId="2">#REF!</definedName>
    <definedName name="HACOL30301244081238A20MANO">#REF!</definedName>
    <definedName name="HACOL3030180408122538A30" localSheetId="2">#REF!</definedName>
    <definedName name="HACOL3030180408122538A30">#REF!</definedName>
    <definedName name="HACOL3030180408122538A30PORT" localSheetId="2">#REF!</definedName>
    <definedName name="HACOL3030180408122538A30PORT">#REF!</definedName>
    <definedName name="HACOL30301804081238A30" localSheetId="2">#REF!</definedName>
    <definedName name="HACOL30301804081238A30">#REF!</definedName>
    <definedName name="HACOL30301804081238A30PORT" localSheetId="2">#REF!</definedName>
    <definedName name="HACOL30301804081238A30PORT">#REF!</definedName>
    <definedName name="HACOL3030180608122538A30" localSheetId="2">#REF!</definedName>
    <definedName name="HACOL3030180608122538A30">#REF!</definedName>
    <definedName name="HACOL3030180608122538A30PORT" localSheetId="2">#REF!</definedName>
    <definedName name="HACOL3030180608122538A30PORT">#REF!</definedName>
    <definedName name="HACOL30301806081238A30" localSheetId="2">#REF!</definedName>
    <definedName name="HACOL30301806081238A30">#REF!</definedName>
    <definedName name="HACOL30301806081238A30PORT" localSheetId="2">#REF!</definedName>
    <definedName name="HACOL30301806081238A30PORT">#REF!</definedName>
    <definedName name="HACOL30302104043438A30" localSheetId="2">#REF!</definedName>
    <definedName name="HACOL30302104043438A30">#REF!</definedName>
    <definedName name="HACOL30302104043438A30PORT" localSheetId="2">#REF!</definedName>
    <definedName name="HACOL30302104043438A30PORT">#REF!</definedName>
    <definedName name="HACOL30302106043438A30" localSheetId="2">#REF!</definedName>
    <definedName name="HACOL30302106043438A30">#REF!</definedName>
    <definedName name="HACOL30302106043438A30PORT" localSheetId="2">#REF!</definedName>
    <definedName name="HACOL30302106043438A30PORT">#REF!</definedName>
    <definedName name="HACOL30302404043438A30" localSheetId="2">#REF!</definedName>
    <definedName name="HACOL30302404043438A30">#REF!</definedName>
    <definedName name="HACOL30302404043438A30PORT" localSheetId="2">#REF!</definedName>
    <definedName name="HACOL30302404043438A30PORT">#REF!</definedName>
    <definedName name="HACOL30302406043438A30" localSheetId="2">#REF!</definedName>
    <definedName name="HACOL30302406043438A30">#REF!</definedName>
    <definedName name="HACOL30302406043438A30PORT" localSheetId="2">#REF!</definedName>
    <definedName name="HACOL30302406043438A30PORT">#REF!</definedName>
    <definedName name="HACOL30401244043438A30LIG" localSheetId="2">#REF!</definedName>
    <definedName name="HACOL30401244043438A30LIG">#REF!</definedName>
    <definedName name="HACOL30401244043438A30MANO" localSheetId="2">#REF!</definedName>
    <definedName name="HACOL30401244043438A30MANO">#REF!</definedName>
    <definedName name="HACOL30401804043438A30" localSheetId="2">#REF!</definedName>
    <definedName name="HACOL30401804043438A30">#REF!</definedName>
    <definedName name="HACOL30401804043438A30PORT" localSheetId="2">#REF!</definedName>
    <definedName name="HACOL30401804043438A30PORT">#REF!</definedName>
    <definedName name="HACOL30401806043438A30" localSheetId="2">#REF!</definedName>
    <definedName name="HACOL30401806043438A30">#REF!</definedName>
    <definedName name="HACOL30401806043438A30PORT" localSheetId="2">#REF!</definedName>
    <definedName name="HACOL30401806043438A30PORT">#REF!</definedName>
    <definedName name="HACOL30402104043438A30" localSheetId="2">#REF!</definedName>
    <definedName name="HACOL30402104043438A30">#REF!</definedName>
    <definedName name="HACOL30402104043438A30PORT" localSheetId="2">#REF!</definedName>
    <definedName name="HACOL30402104043438A30PORT">#REF!</definedName>
    <definedName name="HACOL30402106043438A30" localSheetId="2">#REF!</definedName>
    <definedName name="HACOL30402106043438A30">#REF!</definedName>
    <definedName name="HACOL30402106043438A30PORT" localSheetId="2">#REF!</definedName>
    <definedName name="HACOL30402106043438A30PORT">#REF!</definedName>
    <definedName name="HACOL30402404043438A30" localSheetId="2">#REF!</definedName>
    <definedName name="HACOL30402404043438A30">#REF!</definedName>
    <definedName name="HACOL30402404043438A30PORT" localSheetId="2">#REF!</definedName>
    <definedName name="HACOL30402404043438A30PORT">#REF!</definedName>
    <definedName name="HACOL30402406043438A30" localSheetId="2">#REF!</definedName>
    <definedName name="HACOL30402406043438A30">#REF!</definedName>
    <definedName name="HACOL30402406043438A30PORT" localSheetId="2">#REF!</definedName>
    <definedName name="HACOL30402406043438A30PORT">#REF!</definedName>
    <definedName name="HACOL3040ENTRADAESTECONTRA" localSheetId="2">#REF!</definedName>
    <definedName name="HACOL3040ENTRADAESTECONTRA">#REF!</definedName>
    <definedName name="HACOL40401244041243438A20LIG" localSheetId="2">#REF!</definedName>
    <definedName name="HACOL40401244041243438A20LIG">#REF!</definedName>
    <definedName name="HACOL40401244041243438A20MANO" localSheetId="2">#REF!</definedName>
    <definedName name="HACOL40401244041243438A20MANO">#REF!</definedName>
    <definedName name="HACOL4040180404124342538A20" localSheetId="2">#REF!</definedName>
    <definedName name="HACOL4040180404124342538A20">#REF!</definedName>
    <definedName name="HACOL4040180404124342538A20PORT" localSheetId="2">#REF!</definedName>
    <definedName name="HACOL4040180404124342538A20PORT">#REF!</definedName>
    <definedName name="HACOL40401804041243438A20" localSheetId="2">#REF!</definedName>
    <definedName name="HACOL40401804041243438A20">#REF!</definedName>
    <definedName name="HACOL40401804041243438A20PORT" localSheetId="2">#REF!</definedName>
    <definedName name="HACOL40401804041243438A20PORT">#REF!</definedName>
    <definedName name="HACOL4040180604124342538A30" localSheetId="2">#REF!</definedName>
    <definedName name="HACOL4040180604124342538A30">#REF!</definedName>
    <definedName name="HACOL4040180604124342538A30PORT" localSheetId="2">#REF!</definedName>
    <definedName name="HACOL4040180604124342538A30PORT">#REF!</definedName>
    <definedName name="HACOL40401806041243438A30" localSheetId="2">#REF!</definedName>
    <definedName name="HACOL40401806041243438A30">#REF!</definedName>
    <definedName name="HACOL40401806041243438A30PORT" localSheetId="2">#REF!</definedName>
    <definedName name="HACOL40401806041243438A30PORT">#REF!</definedName>
    <definedName name="HACOL4040210404122543438A20" localSheetId="2">#REF!</definedName>
    <definedName name="HACOL4040210404122543438A20">#REF!</definedName>
    <definedName name="HACOL4040210404122543438A20PORT" localSheetId="2">#REF!</definedName>
    <definedName name="HACOL4040210404122543438A20PORT">#REF!</definedName>
    <definedName name="HACOL40402104041243438A20" localSheetId="2">#REF!</definedName>
    <definedName name="HACOL40402104041243438A20">#REF!</definedName>
    <definedName name="HACOL40402104041243438A20PORT" localSheetId="2">#REF!</definedName>
    <definedName name="HACOL40402104041243438A20PORT">#REF!</definedName>
    <definedName name="HACOL4040210604122543438A30" localSheetId="2">#REF!</definedName>
    <definedName name="HACOL4040210604122543438A30">#REF!</definedName>
    <definedName name="HACOL4040210604122543438A30PORT" localSheetId="2">#REF!</definedName>
    <definedName name="HACOL4040210604122543438A30PORT">#REF!</definedName>
    <definedName name="HACOL40402106041243438A30" localSheetId="2">#REF!</definedName>
    <definedName name="HACOL40402106041243438A30">#REF!</definedName>
    <definedName name="HACOL40402106041243438A30PORT" localSheetId="2">#REF!</definedName>
    <definedName name="HACOL40402106041243438A30PORT">#REF!</definedName>
    <definedName name="HACOL4040240404122543438A20" localSheetId="2">#REF!</definedName>
    <definedName name="HACOL4040240404122543438A20">#REF!</definedName>
    <definedName name="HACOL4040240404122543438A20PORT" localSheetId="2">#REF!</definedName>
    <definedName name="HACOL4040240404122543438A20PORT">#REF!</definedName>
    <definedName name="HACOL40402404041243438A20" localSheetId="2">#REF!</definedName>
    <definedName name="HACOL40402404041243438A20">#REF!</definedName>
    <definedName name="HACOL40402404041243438A20PORT" localSheetId="2">#REF!</definedName>
    <definedName name="HACOL40402404041243438A20PORT">#REF!</definedName>
    <definedName name="HACOL4040240604122543438A30" localSheetId="2">#REF!</definedName>
    <definedName name="HACOL4040240604122543438A30">#REF!</definedName>
    <definedName name="HACOL4040240604122543438A30PORT" localSheetId="2">#REF!</definedName>
    <definedName name="HACOL4040240604122543438A30PORT">#REF!</definedName>
    <definedName name="HACOL40402406041243438A30" localSheetId="2">#REF!</definedName>
    <definedName name="HACOL40402406041243438A30">#REF!</definedName>
    <definedName name="HACOL40402406041243438A30PORT" localSheetId="2">#REF!</definedName>
    <definedName name="HACOL40402406041243438A30PORT">#REF!</definedName>
    <definedName name="HACOL5050124404344138A20LIG" localSheetId="2">#REF!</definedName>
    <definedName name="HACOL5050124404344138A20LIG">#REF!</definedName>
    <definedName name="HACOL5050124404344138A20MANO" localSheetId="2">#REF!</definedName>
    <definedName name="HACOL5050124404344138A20MANO">#REF!</definedName>
    <definedName name="HACOL5050180404344138A20" localSheetId="2">#REF!</definedName>
    <definedName name="HACOL5050180404344138A20">#REF!</definedName>
    <definedName name="HACOL5050180404344138A20PORT" localSheetId="2">#REF!</definedName>
    <definedName name="HACOL5050180404344138A20PORT">#REF!</definedName>
    <definedName name="HACOL5050180604344138A20" localSheetId="2">#REF!</definedName>
    <definedName name="HACOL5050180604344138A20">#REF!</definedName>
    <definedName name="HACOL5050180604344138A20PORT" localSheetId="2">#REF!</definedName>
    <definedName name="HACOL5050180604344138A20PORT">#REF!</definedName>
    <definedName name="HACOL5050210404344138A20" localSheetId="2">#REF!</definedName>
    <definedName name="HACOL5050210404344138A20">#REF!</definedName>
    <definedName name="HACOL5050210404344138A20PORT" localSheetId="2">#REF!</definedName>
    <definedName name="HACOL5050210404344138A20PORT">#REF!</definedName>
    <definedName name="HACOL5050210604344138A20" localSheetId="2">#REF!</definedName>
    <definedName name="HACOL5050210604344138A20">#REF!</definedName>
    <definedName name="HACOL5050210604344138A20PORT" localSheetId="2">#REF!</definedName>
    <definedName name="HACOL5050210604344138A20PORT">#REF!</definedName>
    <definedName name="HACOL5050240404344138A20" localSheetId="2">#REF!</definedName>
    <definedName name="HACOL5050240404344138A20">#REF!</definedName>
    <definedName name="HACOL5050240404344138A20PORT" localSheetId="2">#REF!</definedName>
    <definedName name="HACOL5050240404344138A20PORT">#REF!</definedName>
    <definedName name="HACOL5050240604344138A20" localSheetId="2">#REF!</definedName>
    <definedName name="HACOL5050240604344138A20">#REF!</definedName>
    <definedName name="HACOL5050240604344138A20PORT" localSheetId="2">#REF!</definedName>
    <definedName name="HACOL5050240604344138A20PORT">#REF!</definedName>
    <definedName name="HACOL60601244012138A20LIG" localSheetId="2">#REF!</definedName>
    <definedName name="HACOL60601244012138A20LIG">#REF!</definedName>
    <definedName name="HACOL60601244012138A20MANO" localSheetId="2">#REF!</definedName>
    <definedName name="HACOL60601244012138A20MANO">#REF!</definedName>
    <definedName name="HACOL60601804012138A20" localSheetId="2">#REF!</definedName>
    <definedName name="HACOL60601804012138A20">#REF!</definedName>
    <definedName name="HACOL60601804012138A30PORT" localSheetId="2">#REF!</definedName>
    <definedName name="HACOL60601804012138A30PORT">#REF!</definedName>
    <definedName name="HACOL60601806012138A30" localSheetId="2">#REF!</definedName>
    <definedName name="HACOL60601806012138A30">#REF!</definedName>
    <definedName name="HACOL60601806012138A30PORT" localSheetId="2">#REF!</definedName>
    <definedName name="HACOL60601806012138A30PORT">#REF!</definedName>
    <definedName name="HACOL60602104012138A20" localSheetId="2">#REF!</definedName>
    <definedName name="HACOL60602104012138A20">#REF!</definedName>
    <definedName name="HACOL60602104012138A30PORT" localSheetId="2">#REF!</definedName>
    <definedName name="HACOL60602104012138A30PORT">#REF!</definedName>
    <definedName name="HACOL60602106012138A30" localSheetId="2">#REF!</definedName>
    <definedName name="HACOL60602106012138A30">#REF!</definedName>
    <definedName name="HACOL60602106012138A30PORT" localSheetId="2">#REF!</definedName>
    <definedName name="HACOL60602106012138A30PORT">#REF!</definedName>
    <definedName name="HACOL60602404012138A20" localSheetId="2">#REF!</definedName>
    <definedName name="HACOL60602404012138A20">#REF!</definedName>
    <definedName name="HACOL60602404012138A20PORT" localSheetId="2">#REF!</definedName>
    <definedName name="HACOL60602404012138A20PORT">#REF!</definedName>
    <definedName name="HACOL60602406012138A20" localSheetId="2">#REF!</definedName>
    <definedName name="HACOL60602406012138A20">#REF!</definedName>
    <definedName name="HACOL60602406012138A20PORT" localSheetId="2">#REF!</definedName>
    <definedName name="HACOL60602406012138A20PORT">#REF!</definedName>
    <definedName name="HACOLA15201244043814A20LIG" localSheetId="2">#REF!</definedName>
    <definedName name="HACOLA15201244043814A20LIG">#REF!</definedName>
    <definedName name="HACOLA15201244043814A20MANO" localSheetId="2">#REF!</definedName>
    <definedName name="HACOLA15201244043814A20MANO">#REF!</definedName>
    <definedName name="HACOLA15201244043838A20LIG" localSheetId="2">#REF!</definedName>
    <definedName name="HACOLA15201244043838A20LIG">#REF!</definedName>
    <definedName name="HACOLA15201244043838A20MANO" localSheetId="2">#REF!</definedName>
    <definedName name="HACOLA15201244043838A20MANO">#REF!</definedName>
    <definedName name="HACOLA20201244043814A20LIG" localSheetId="2">#REF!</definedName>
    <definedName name="HACOLA20201244043814A20LIG">#REF!</definedName>
    <definedName name="HACOLA20201244043814A20MANO" localSheetId="2">#REF!</definedName>
    <definedName name="HACOLA20201244043814A20MANO">#REF!</definedName>
    <definedName name="HADIN10201244023821214A20LIG" localSheetId="2">#REF!</definedName>
    <definedName name="HADIN10201244023821214A20LIG">#REF!</definedName>
    <definedName name="HADIN10201244023821214A20MANO" localSheetId="2">#REF!</definedName>
    <definedName name="HADIN10201244023821214A20MANO">#REF!</definedName>
    <definedName name="HADIN10201804023821214A20" localSheetId="2">#REF!</definedName>
    <definedName name="HADIN10201804023821214A20">#REF!</definedName>
    <definedName name="HADIN15201244023831214A20LIG" localSheetId="2">#REF!</definedName>
    <definedName name="HADIN15201244023831214A20LIG">#REF!</definedName>
    <definedName name="HADIN15201244023831214A20MANO" localSheetId="2">#REF!</definedName>
    <definedName name="HADIN15201244023831214A20MANO">#REF!</definedName>
    <definedName name="HADIN15201244023831238A20LIG" localSheetId="2">#REF!</definedName>
    <definedName name="HADIN15201244023831238A20LIG">#REF!</definedName>
    <definedName name="HADIN15201244023831238A20MANO" localSheetId="2">#REF!</definedName>
    <definedName name="HADIN15201244023831238A20MANO">#REF!</definedName>
    <definedName name="HADIN15201804023831214A20" localSheetId="2">#REF!</definedName>
    <definedName name="HADIN15201804023831214A20">#REF!</definedName>
    <definedName name="HADIN20201244023831238A20LIG" localSheetId="2">#REF!</definedName>
    <definedName name="HADIN20201244023831238A20LIG">#REF!</definedName>
    <definedName name="HADIN20201244023831238A20MANO" localSheetId="2">#REF!</definedName>
    <definedName name="HADIN20201244023831238A20MANO">#REF!</definedName>
    <definedName name="HADIN20201804023831238A20" localSheetId="2">#REF!</definedName>
    <definedName name="HADIN20201804023831238A20">#REF!</definedName>
    <definedName name="hai" localSheetId="2">#REF!</definedName>
    <definedName name="hai">#REF!</definedName>
    <definedName name="haii" localSheetId="2">#REF!</definedName>
    <definedName name="haii">#REF!</definedName>
    <definedName name="haiii" localSheetId="2">#REF!</definedName>
    <definedName name="haiii">#REF!</definedName>
    <definedName name="haiiii" localSheetId="2">#REF!</definedName>
    <definedName name="haiiii">#REF!</definedName>
    <definedName name="HALOS10124403825A25LIGW" localSheetId="2">#REF!</definedName>
    <definedName name="HALOS10124403825A25LIGW">#REF!</definedName>
    <definedName name="HALOS101244038A25LIGW" localSheetId="2">#REF!</definedName>
    <definedName name="HALOS101244038A25LIGW">#REF!</definedName>
    <definedName name="HALOS10124603825A25LIGW" localSheetId="2">#REF!</definedName>
    <definedName name="HALOS10124603825A25LIGW">#REF!</definedName>
    <definedName name="HALOS101246038A25LIGW" localSheetId="2">#REF!</definedName>
    <definedName name="HALOS101246038A25LIGW">#REF!</definedName>
    <definedName name="HALOS10180403825A25" localSheetId="2">#REF!</definedName>
    <definedName name="HALOS10180403825A25">#REF!</definedName>
    <definedName name="HALOS101804038A25" localSheetId="2">#REF!</definedName>
    <definedName name="HALOS101804038A25">#REF!</definedName>
    <definedName name="HALOS10180603825A25" localSheetId="2">#REF!</definedName>
    <definedName name="HALOS10180603825A25">#REF!</definedName>
    <definedName name="HALOS101806038A25" localSheetId="2">#REF!</definedName>
    <definedName name="HALOS101806038A25">#REF!</definedName>
    <definedName name="HALOS12124403825A25LIGW" localSheetId="2">#REF!</definedName>
    <definedName name="HALOS12124403825A25LIGW">#REF!</definedName>
    <definedName name="HALOS121244038A25LIGW" localSheetId="2">#REF!</definedName>
    <definedName name="HALOS121244038A25LIGW">#REF!</definedName>
    <definedName name="HALOS12124603825A25LIGW" localSheetId="2">#REF!</definedName>
    <definedName name="HALOS12124603825A25LIGW">#REF!</definedName>
    <definedName name="HALOS121246038A25LIGW" localSheetId="2">#REF!</definedName>
    <definedName name="HALOS121246038A25LIGW">#REF!</definedName>
    <definedName name="HALOS12180403825A25" localSheetId="2">#REF!</definedName>
    <definedName name="HALOS12180403825A25">#REF!</definedName>
    <definedName name="HALOS121804038A25" localSheetId="2">#REF!</definedName>
    <definedName name="HALOS121804038A25">#REF!</definedName>
    <definedName name="HALOS12180603825A25" localSheetId="2">#REF!</definedName>
    <definedName name="HALOS12180603825A25">#REF!</definedName>
    <definedName name="HALOS121806038A25" localSheetId="2">#REF!</definedName>
    <definedName name="HALOS121806038A25">#REF!</definedName>
    <definedName name="HALOSAQUIEBRASOLCONTRA" localSheetId="2">#REF!</definedName>
    <definedName name="HALOSAQUIEBRASOLCONTRA">#REF!</definedName>
    <definedName name="HALSUPCISCONTRA" localSheetId="2">#REF!</definedName>
    <definedName name="HALSUPCISCONTRA">#REF!</definedName>
    <definedName name="HAMRAMPACONTRA" localSheetId="2">#REF!</definedName>
    <definedName name="HAMRAMPACONTRA">#REF!</definedName>
    <definedName name="HAMUR08210MALLAD2.31001CAR" localSheetId="2">#REF!</definedName>
    <definedName name="HAMUR08210MALLAD2.31001CAR">#REF!</definedName>
    <definedName name="HAMUR15180403825A20X202CAR" localSheetId="2">#REF!</definedName>
    <definedName name="HAMUR15180403825A20X202CAR">#REF!</definedName>
    <definedName name="HAMUR151804038A20X202CAR" localSheetId="2">#REF!</definedName>
    <definedName name="HAMUR151804038A20X202CAR">#REF!</definedName>
    <definedName name="HAMUR15180603825A20X202CAR" localSheetId="2">#REF!</definedName>
    <definedName name="HAMUR15180603825A20X202CAR">#REF!</definedName>
    <definedName name="HAMUR151806038A20X202CAR" localSheetId="2">#REF!</definedName>
    <definedName name="HAMUR151806038A20X202CAR">#REF!</definedName>
    <definedName name="HAMUR15210403825A20X202CAR" localSheetId="2">#REF!</definedName>
    <definedName name="HAMUR15210403825A20X202CAR">#REF!</definedName>
    <definedName name="HAMUR152104038A20X202CAR" localSheetId="2">#REF!</definedName>
    <definedName name="HAMUR152104038A20X202CAR">#REF!</definedName>
    <definedName name="HAMUR15210603825A20X202CAR" localSheetId="2">#REF!</definedName>
    <definedName name="HAMUR15210603825A20X202CAR">#REF!</definedName>
    <definedName name="HAMUR152106038A20X202CAR" localSheetId="2">#REF!</definedName>
    <definedName name="HAMUR152106038A20X202CAR">#REF!</definedName>
    <definedName name="HAMUR15240403825A20X202CAR" localSheetId="2">#REF!</definedName>
    <definedName name="HAMUR15240403825A20X202CAR">#REF!</definedName>
    <definedName name="HAMUR152404038A20X202CAR" localSheetId="2">#REF!</definedName>
    <definedName name="HAMUR152404038A20X202CAR">#REF!</definedName>
    <definedName name="HAMUR15240603825A20X202CAR" localSheetId="2">#REF!</definedName>
    <definedName name="HAMUR15240603825A20X202CAR">#REF!</definedName>
    <definedName name="HAMUR152406038A20X202CAR" localSheetId="2">#REF!</definedName>
    <definedName name="HAMUR152406038A20X202CAR">#REF!</definedName>
    <definedName name="HAMUR20180403825A20X202CAR" localSheetId="2">#REF!</definedName>
    <definedName name="HAMUR20180403825A20X202CAR">#REF!</definedName>
    <definedName name="HAMUR201804038A20X202CAR" localSheetId="2">#REF!</definedName>
    <definedName name="HAMUR201804038A20X202CAR">#REF!</definedName>
    <definedName name="HAMUR20180603825A20X202CAR" localSheetId="2">#REF!</definedName>
    <definedName name="HAMUR20180603825A20X202CAR">#REF!</definedName>
    <definedName name="HAMUR201806038A20X202CAR" localSheetId="2">#REF!</definedName>
    <definedName name="HAMUR201806038A20X202CAR">#REF!</definedName>
    <definedName name="HAMUR20210401225A10X102CAR" localSheetId="2">#REF!</definedName>
    <definedName name="HAMUR20210401225A10X102CAR">#REF!</definedName>
    <definedName name="HAMUR20210401225A20X202CAR" localSheetId="2">#REF!</definedName>
    <definedName name="HAMUR20210401225A20X202CAR">#REF!</definedName>
    <definedName name="HAMUR202104012A10X102CAR" localSheetId="2">#REF!</definedName>
    <definedName name="HAMUR202104012A10X102CAR">#REF!</definedName>
    <definedName name="HAMUR202104012A20X202CAR" localSheetId="2">#REF!</definedName>
    <definedName name="HAMUR202104012A20X202CAR">#REF!</definedName>
    <definedName name="HAMUR20210403825A20X202CAR" localSheetId="2">#REF!</definedName>
    <definedName name="HAMUR20210403825A20X202CAR">#REF!</definedName>
    <definedName name="HAMUR202104038A20X202CAR" localSheetId="2">#REF!</definedName>
    <definedName name="HAMUR202104038A20X202CAR">#REF!</definedName>
    <definedName name="HAMUR20210601225A10X102CAR" localSheetId="2">#REF!</definedName>
    <definedName name="HAMUR20210601225A10X102CAR">#REF!</definedName>
    <definedName name="HAMUR20210601225A20X202CAR" localSheetId="2">#REF!</definedName>
    <definedName name="HAMUR20210601225A20X202CAR">#REF!</definedName>
    <definedName name="HAMUR202106012A10X102CAR" localSheetId="2">#REF!</definedName>
    <definedName name="HAMUR202106012A10X102CAR">#REF!</definedName>
    <definedName name="HAMUR202106012A20X202CAR" localSheetId="2">#REF!</definedName>
    <definedName name="HAMUR202106012A20X202CAR">#REF!</definedName>
    <definedName name="HAMUR20210603825A20X202CAR" localSheetId="2">#REF!</definedName>
    <definedName name="HAMUR20210603825A20X202CAR">#REF!</definedName>
    <definedName name="HAMUR202106038A20X202CAR" localSheetId="2">#REF!</definedName>
    <definedName name="HAMUR202106038A20X202CAR">#REF!</definedName>
    <definedName name="HAMUR20240401225A10X102CAR" localSheetId="2">#REF!</definedName>
    <definedName name="HAMUR20240401225A10X102CAR">#REF!</definedName>
    <definedName name="HAMUR20240401225A20X202CAR" localSheetId="2">#REF!</definedName>
    <definedName name="HAMUR20240401225A20X202CAR">#REF!</definedName>
    <definedName name="HAMUR202404012A10X102CAR" localSheetId="2">#REF!</definedName>
    <definedName name="HAMUR202404012A10X102CAR">#REF!</definedName>
    <definedName name="HAMUR202404012A20X202CAR" localSheetId="2">#REF!</definedName>
    <definedName name="HAMUR202404012A20X202CAR">#REF!</definedName>
    <definedName name="HAMUR20240601225A10X102CAR" localSheetId="2">#REF!</definedName>
    <definedName name="HAMUR20240601225A10X102CAR">#REF!</definedName>
    <definedName name="HAMUR20240601225A20X202CAR" localSheetId="2">#REF!</definedName>
    <definedName name="HAMUR20240601225A20X202CAR">#REF!</definedName>
    <definedName name="HAMUR202406012A10X102CAR" localSheetId="2">#REF!</definedName>
    <definedName name="HAMUR202406012A10X102CAR">#REF!</definedName>
    <definedName name="HAMUR202406012A20X202CAR" localSheetId="2">#REF!</definedName>
    <definedName name="HAMUR202406012A20X202CAR">#REF!</definedName>
    <definedName name="HAPEDCONTRA" localSheetId="2">#REF!</definedName>
    <definedName name="HAPEDCONTRA">#REF!</definedName>
    <definedName name="HAPISO38A20AD124ESP10" localSheetId="2">#REF!</definedName>
    <definedName name="HAPISO38A20AD124ESP10">#REF!</definedName>
    <definedName name="HAPISO38A20AD124ESP12" localSheetId="2">#REF!</definedName>
    <definedName name="HAPISO38A20AD124ESP12">#REF!</definedName>
    <definedName name="HAPISO38A20AD124ESP15" localSheetId="2">#REF!</definedName>
    <definedName name="HAPISO38A20AD124ESP15">#REF!</definedName>
    <definedName name="HAPISO38A20AD124ESP20" localSheetId="2">#REF!</definedName>
    <definedName name="HAPISO38A20AD124ESP20">#REF!</definedName>
    <definedName name="HAPISO38A20AD140ESP10" localSheetId="2">#REF!</definedName>
    <definedName name="HAPISO38A20AD140ESP10">#REF!</definedName>
    <definedName name="HAPISO38A20AD140ESP12" localSheetId="2">#REF!</definedName>
    <definedName name="HAPISO38A20AD140ESP12">#REF!</definedName>
    <definedName name="HAPISO38A20AD140ESP15" localSheetId="2">#REF!</definedName>
    <definedName name="HAPISO38A20AD140ESP15">#REF!</definedName>
    <definedName name="HAPISO38A20AD140ESP20" localSheetId="2">#REF!</definedName>
    <definedName name="HAPISO38A20AD140ESP20">#REF!</definedName>
    <definedName name="HAPISO38A20AD180ESP10" localSheetId="2">#REF!</definedName>
    <definedName name="HAPISO38A20AD180ESP10">#REF!</definedName>
    <definedName name="HAPISO38A20AD180ESP12" localSheetId="2">#REF!</definedName>
    <definedName name="HAPISO38A20AD180ESP12">#REF!</definedName>
    <definedName name="HAPISO38A20AD180ESP15" localSheetId="2">#REF!</definedName>
    <definedName name="HAPISO38A20AD180ESP15">#REF!</definedName>
    <definedName name="HAPISO38A20AD180ESP20" localSheetId="2">#REF!</definedName>
    <definedName name="HAPISO38A20AD180ESP20">#REF!</definedName>
    <definedName name="HAPISO38A20AD210ESP10" localSheetId="2">#REF!</definedName>
    <definedName name="HAPISO38A20AD210ESP10">#REF!</definedName>
    <definedName name="HAPISO38A20AD210ESP12" localSheetId="2">#REF!</definedName>
    <definedName name="HAPISO38A20AD210ESP12">#REF!</definedName>
    <definedName name="HAPISO38A20AD210ESP15" localSheetId="2">#REF!</definedName>
    <definedName name="HAPISO38A20AD210ESP15">#REF!</definedName>
    <definedName name="HAPISO38A20AD210ESP20" localSheetId="2">#REF!</definedName>
    <definedName name="HAPISO38A20AD210ESP20">#REF!</definedName>
    <definedName name="HARAMPA12124401225A2038A20LIGWIN" localSheetId="2">#REF!</definedName>
    <definedName name="HARAMPA12124401225A2038A20LIGWIN">#REF!</definedName>
    <definedName name="HARAMPA12124401225A2038A20MANO" localSheetId="2">#REF!</definedName>
    <definedName name="HARAMPA12124401225A2038A20MANO">#REF!</definedName>
    <definedName name="HARAMPA121244012A2038A20LIGWIN" localSheetId="2">#REF!</definedName>
    <definedName name="HARAMPA121244012A2038A20LIGWIN">#REF!</definedName>
    <definedName name="HARAMPA121244012A2038A20MANO" localSheetId="2">#REF!</definedName>
    <definedName name="HARAMPA121244012A2038A20MANO">#REF!</definedName>
    <definedName name="HARAMPA12124601225A2038A20LIGWIN" localSheetId="2">#REF!</definedName>
    <definedName name="HARAMPA12124601225A2038A20LIGWIN">#REF!</definedName>
    <definedName name="HARAMPA12124601225A2038A20MANO" localSheetId="2">#REF!</definedName>
    <definedName name="HARAMPA12124601225A2038A20MANO">#REF!</definedName>
    <definedName name="HARAMPA121246012A2038A20LIGWIN" localSheetId="2">#REF!</definedName>
    <definedName name="HARAMPA121246012A2038A20LIGWIN">#REF!</definedName>
    <definedName name="HARAMPA121246012A2038A20MANO" localSheetId="2">#REF!</definedName>
    <definedName name="HARAMPA121246012A2038A20MANO">#REF!</definedName>
    <definedName name="HARAMPA12180401225A2038A20" localSheetId="2">#REF!</definedName>
    <definedName name="HARAMPA12180401225A2038A20">#REF!</definedName>
    <definedName name="HARAMPA121804012A2038A20" localSheetId="2">#REF!</definedName>
    <definedName name="HARAMPA121804012A2038A20">#REF!</definedName>
    <definedName name="HARAMPA12180601225A2038A20" localSheetId="2">#REF!</definedName>
    <definedName name="HARAMPA12180601225A2038A20">#REF!</definedName>
    <definedName name="HARAMPA121806012A2038A20" localSheetId="2">#REF!</definedName>
    <definedName name="HARAMPA121806012A2038A20">#REF!</definedName>
    <definedName name="HARAMPA12210401225A2038A20" localSheetId="2">#REF!</definedName>
    <definedName name="HARAMPA12210401225A2038A20">#REF!</definedName>
    <definedName name="HARAMPA122104012A2038A20" localSheetId="2">#REF!</definedName>
    <definedName name="HARAMPA122104012A2038A20">#REF!</definedName>
    <definedName name="HARAMPA12210601225A2038A20" localSheetId="2">#REF!</definedName>
    <definedName name="HARAMPA12210601225A2038A20">#REF!</definedName>
    <definedName name="HARAMPA122106012A2038A20" localSheetId="2">#REF!</definedName>
    <definedName name="HARAMPA122106012A2038A20">#REF!</definedName>
    <definedName name="HARAMPA12240401225A2038A20" localSheetId="2">#REF!</definedName>
    <definedName name="HARAMPA12240401225A2038A20">#REF!</definedName>
    <definedName name="HARAMPA122404012A2038A20" localSheetId="2">#REF!</definedName>
    <definedName name="HARAMPA122404012A2038A20">#REF!</definedName>
    <definedName name="HARAMPA12240601225A2038A20" localSheetId="2">#REF!</definedName>
    <definedName name="HARAMPA12240601225A2038A20">#REF!</definedName>
    <definedName name="HARAMPA122406012A2038A20" localSheetId="2">#REF!</definedName>
    <definedName name="HARAMPA122406012A2038A20">#REF!</definedName>
    <definedName name="HARAMPAESCCONTRA" localSheetId="2">#REF!</definedName>
    <definedName name="HARAMPAESCCONTRA">#REF!</definedName>
    <definedName name="HARAMPAVEHCONTRA" localSheetId="2">#REF!</definedName>
    <definedName name="HARAMPAVEHCONTRA">#REF!</definedName>
    <definedName name="HAVA15201244043814A20LIG" localSheetId="2">#REF!</definedName>
    <definedName name="HAVA15201244043814A20LIG">#REF!</definedName>
    <definedName name="HAVA15201244043814A20MANO" localSheetId="2">#REF!</definedName>
    <definedName name="HAVA15201244043814A20MANO">#REF!</definedName>
    <definedName name="HAVA20201244043838A20LIG" localSheetId="2">#REF!</definedName>
    <definedName name="HAVA20201244043838A20LIG">#REF!</definedName>
    <definedName name="HAVA20201244043838A20MANO" localSheetId="2">#REF!</definedName>
    <definedName name="HAVA20201244043838A20MANO">#REF!</definedName>
    <definedName name="HAVABARANDACONTRA" localSheetId="2">#REF!</definedName>
    <definedName name="HAVABARANDACONTRA">#REF!</definedName>
    <definedName name="HAVACORONACISTCONTRA" localSheetId="2">#REF!</definedName>
    <definedName name="HAVACORONACISTCONTRA">#REF!</definedName>
    <definedName name="HAVIGA20401244033423838A20LIGWIN" localSheetId="2">#REF!</definedName>
    <definedName name="HAVIGA20401244033423838A20LIGWIN">#REF!</definedName>
    <definedName name="HAVIGA20401246033423838A20LIGWIN" localSheetId="2">#REF!</definedName>
    <definedName name="HAVIGA20401246033423838A20LIGWIN">#REF!</definedName>
    <definedName name="HAVIGA20401804033423838A20" localSheetId="2">#REF!</definedName>
    <definedName name="HAVIGA20401804033423838A20">#REF!</definedName>
    <definedName name="HAVIGA20401804033423838A20POR" localSheetId="2">#REF!</definedName>
    <definedName name="HAVIGA20401804033423838A20POR">#REF!</definedName>
    <definedName name="HAVIGA20401806033423838A20" localSheetId="2">#REF!</definedName>
    <definedName name="HAVIGA20401806033423838A20">#REF!</definedName>
    <definedName name="HAVIGA20401806033423838A20POR" localSheetId="2">#REF!</definedName>
    <definedName name="HAVIGA20401806033423838A20POR">#REF!</definedName>
    <definedName name="HAVIGA20402104033423838A20" localSheetId="2">#REF!</definedName>
    <definedName name="HAVIGA20402104033423838A20">#REF!</definedName>
    <definedName name="HAVIGA20402104033423838A20POR" localSheetId="2">#REF!</definedName>
    <definedName name="HAVIGA20402104033423838A20POR">#REF!</definedName>
    <definedName name="HAVIGA20402106033423838A20" localSheetId="2">#REF!</definedName>
    <definedName name="HAVIGA20402106033423838A20">#REF!</definedName>
    <definedName name="HAVIGA20402106033423838A20POR" localSheetId="2">#REF!</definedName>
    <definedName name="HAVIGA20402106033423838A20POR">#REF!</definedName>
    <definedName name="HAVIGA20402404033423838A20" localSheetId="2">#REF!</definedName>
    <definedName name="HAVIGA20402404033423838A20">#REF!</definedName>
    <definedName name="HAVIGA20402404033423838A20POR" localSheetId="2">#REF!</definedName>
    <definedName name="HAVIGA20402404033423838A20POR">#REF!</definedName>
    <definedName name="HAVIGA20402406033423838A20" localSheetId="2">#REF!</definedName>
    <definedName name="HAVIGA20402406033423838A20">#REF!</definedName>
    <definedName name="HAVIGA20402406033423838A20POR" localSheetId="2">#REF!</definedName>
    <definedName name="HAVIGA20402406033423838A20POR">#REF!</definedName>
    <definedName name="HAVIGA25501244043423838A25LIGWIN" localSheetId="2">#REF!</definedName>
    <definedName name="HAVIGA25501244043423838A25LIGWIN">#REF!</definedName>
    <definedName name="HAVIGA25501246043423838A25LIGWIN" localSheetId="2">#REF!</definedName>
    <definedName name="HAVIGA25501246043423838A25LIGWIN">#REF!</definedName>
    <definedName name="HAVIGA25501804043423838A25" localSheetId="2">#REF!</definedName>
    <definedName name="HAVIGA25501804043423838A25">#REF!</definedName>
    <definedName name="HAVIGA25501804043423838A25POR" localSheetId="2">#REF!</definedName>
    <definedName name="HAVIGA25501804043423838A25POR">#REF!</definedName>
    <definedName name="HAVIGA25501806043423838A25" localSheetId="2">#REF!</definedName>
    <definedName name="HAVIGA25501806043423838A25">#REF!</definedName>
    <definedName name="HAVIGA25501806043423838A25POR" localSheetId="2">#REF!</definedName>
    <definedName name="HAVIGA25501806043423838A25POR">#REF!</definedName>
    <definedName name="HAVIGA25502104043423838A25" localSheetId="2">#REF!</definedName>
    <definedName name="HAVIGA25502104043423838A25">#REF!</definedName>
    <definedName name="HAVIGA25502104043423838A25POR" localSheetId="2">#REF!</definedName>
    <definedName name="HAVIGA25502104043423838A25POR">#REF!</definedName>
    <definedName name="HAVIGA25502106043423838A25" localSheetId="2">#REF!</definedName>
    <definedName name="HAVIGA25502106043423838A25">#REF!</definedName>
    <definedName name="HAVIGA25502106043423838A25POR" localSheetId="2">#REF!</definedName>
    <definedName name="HAVIGA25502106043423838A25POR">#REF!</definedName>
    <definedName name="HAVIGA25502404043423838A25" localSheetId="2">#REF!</definedName>
    <definedName name="HAVIGA25502404043423838A25">#REF!</definedName>
    <definedName name="HAVIGA25502404043423838A25POR" localSheetId="2">#REF!</definedName>
    <definedName name="HAVIGA25502404043423838A25POR">#REF!</definedName>
    <definedName name="HAVIGA25502406043423838A25" localSheetId="2">#REF!</definedName>
    <definedName name="HAVIGA25502406043423838A25">#REF!</definedName>
    <definedName name="HAVIGA25502406043423838A25POR" localSheetId="2">#REF!</definedName>
    <definedName name="HAVIGA25502406043423838A25POR">#REF!</definedName>
    <definedName name="HAVIGA3060124404123838A25LIGWIN" localSheetId="2">#REF!</definedName>
    <definedName name="HAVIGA3060124404123838A25LIGWIN">#REF!</definedName>
    <definedName name="HAVIGA3060124604123838A25LIGWIN" localSheetId="2">#REF!</definedName>
    <definedName name="HAVIGA3060124604123838A25LIGWIN">#REF!</definedName>
    <definedName name="HAVIGA3060180404123838A25" localSheetId="2">#REF!</definedName>
    <definedName name="HAVIGA3060180404123838A25">#REF!</definedName>
    <definedName name="HAVIGA3060180404123838A25POR" localSheetId="2">#REF!</definedName>
    <definedName name="HAVIGA3060180404123838A25POR">#REF!</definedName>
    <definedName name="HAVIGA3060180604123838A25" localSheetId="2">#REF!</definedName>
    <definedName name="HAVIGA3060180604123838A25">#REF!</definedName>
    <definedName name="HAVIGA3060180604123838A25POR" localSheetId="2">#REF!</definedName>
    <definedName name="HAVIGA3060180604123838A25POR">#REF!</definedName>
    <definedName name="HAVIGA3060210404123838A25" localSheetId="2">#REF!</definedName>
    <definedName name="HAVIGA3060210404123838A25">#REF!</definedName>
    <definedName name="HAVIGA3060210404123838A25POR" localSheetId="2">#REF!</definedName>
    <definedName name="HAVIGA3060210404123838A25POR">#REF!</definedName>
    <definedName name="HAVIGA3060210604123838A25" localSheetId="2">#REF!</definedName>
    <definedName name="HAVIGA3060210604123838A25">#REF!</definedName>
    <definedName name="HAVIGA3060210604123838A25POR" localSheetId="2">#REF!</definedName>
    <definedName name="HAVIGA3060210604123838A25POR">#REF!</definedName>
    <definedName name="HAVIGA3060240404123838A25" localSheetId="2">#REF!</definedName>
    <definedName name="HAVIGA3060240404123838A25">#REF!</definedName>
    <definedName name="HAVIGA3060240404123838A25POR" localSheetId="2">#REF!</definedName>
    <definedName name="HAVIGA3060240404123838A25POR">#REF!</definedName>
    <definedName name="HAVIGA3060240604123838A25" localSheetId="2">#REF!</definedName>
    <definedName name="HAVIGA3060240604123838A25">#REF!</definedName>
    <definedName name="HAVIGA3060240604123838A25POR" localSheetId="2">#REF!</definedName>
    <definedName name="HAVIGA3060240604123838A25POR">#REF!</definedName>
    <definedName name="HAVIGA408012440512122538A25LIGWIN" localSheetId="2">#REF!</definedName>
    <definedName name="HAVIGA408012440512122538A25LIGWIN">#REF!</definedName>
    <definedName name="HAVIGA4080124405121238A25LIGWIN" localSheetId="2">#REF!</definedName>
    <definedName name="HAVIGA4080124405121238A25LIGWIN">#REF!</definedName>
    <definedName name="HAVIGA4080124605121238A25LIGWIN" localSheetId="2">#REF!</definedName>
    <definedName name="HAVIGA4080124605121238A25LIGWIN">#REF!</definedName>
    <definedName name="HAVIGA4080180405121238A25" localSheetId="2">#REF!</definedName>
    <definedName name="HAVIGA4080180405121238A25">#REF!</definedName>
    <definedName name="HAVIGA4080180405121238A25POR" localSheetId="2">#REF!</definedName>
    <definedName name="HAVIGA4080180405121238A25POR">#REF!</definedName>
    <definedName name="HAVIGA408018060512122538A25" localSheetId="2">#REF!</definedName>
    <definedName name="HAVIGA408018060512122538A25">#REF!</definedName>
    <definedName name="HAVIGA408018060512122538A25POR" localSheetId="2">#REF!</definedName>
    <definedName name="HAVIGA408018060512122538A25POR">#REF!</definedName>
    <definedName name="HAVIGA4080180605121238A25" localSheetId="2">#REF!</definedName>
    <definedName name="HAVIGA4080180605121238A25">#REF!</definedName>
    <definedName name="HAVIGA4080180605121238A25POR" localSheetId="2">#REF!</definedName>
    <definedName name="HAVIGA4080180605121238A25POR">#REF!</definedName>
    <definedName name="HAVIGA4080210405121238A25" localSheetId="2">#REF!</definedName>
    <definedName name="HAVIGA4080210405121238A25">#REF!</definedName>
    <definedName name="HAVIGA4080210405121238A25por" localSheetId="2">#REF!</definedName>
    <definedName name="HAVIGA4080210405121238A25por">#REF!</definedName>
    <definedName name="HAVIGA408021060512122538A25" localSheetId="2">#REF!</definedName>
    <definedName name="HAVIGA408021060512122538A25">#REF!</definedName>
    <definedName name="HAVIGA408021060512122538A25POR" localSheetId="2">#REF!</definedName>
    <definedName name="HAVIGA408021060512122538A25POR">#REF!</definedName>
    <definedName name="HAVIGA4080210605121238A25" localSheetId="2">#REF!</definedName>
    <definedName name="HAVIGA4080210605121238A25">#REF!</definedName>
    <definedName name="HAVIGA4080210605121238A25POR" localSheetId="2">#REF!</definedName>
    <definedName name="HAVIGA4080210605121238A25POR">#REF!</definedName>
    <definedName name="HAVIGA4080240405121238A25" localSheetId="2">#REF!</definedName>
    <definedName name="HAVIGA4080240405121238A25">#REF!</definedName>
    <definedName name="HAVIGA4080240405121238A25POR" localSheetId="2">#REF!</definedName>
    <definedName name="HAVIGA4080240405121238A25POR">#REF!</definedName>
    <definedName name="HAVIGA408024060512122538A25" localSheetId="2">#REF!</definedName>
    <definedName name="HAVIGA408024060512122538A25">#REF!</definedName>
    <definedName name="HAVIGA408024060512122538A25PORT" localSheetId="2">#REF!</definedName>
    <definedName name="HAVIGA408024060512122538A25PORT">#REF!</definedName>
    <definedName name="HAVIGA4080240605121238A25" localSheetId="2">#REF!</definedName>
    <definedName name="HAVIGA4080240605121238A25">#REF!</definedName>
    <definedName name="HAVIGA4080240605121238A25POR" localSheetId="2">#REF!</definedName>
    <definedName name="HAVIGA4080240605121238A25POR">#REF!</definedName>
    <definedName name="HAVPORTCISTCONTRA" localSheetId="2">#REF!</definedName>
    <definedName name="HAVPORTCISTCONTRA">#REF!</definedName>
    <definedName name="HAVRIOSTPONDCONTRA" localSheetId="2">#REF!</definedName>
    <definedName name="HAVRIOSTPONDCONTRA">#REF!</definedName>
    <definedName name="HAVUE4010124402383825A20LIGWIN" localSheetId="2">#REF!</definedName>
    <definedName name="HAVUE4010124402383825A20LIGWIN">#REF!</definedName>
    <definedName name="HAVUE40101244023838A20LIGWIN" localSheetId="2">#REF!</definedName>
    <definedName name="HAVUE40101244023838A20LIGWIN">#REF!</definedName>
    <definedName name="HAVUE4010124602383825A20LIGWIN" localSheetId="2">#REF!</definedName>
    <definedName name="HAVUE4010124602383825A20LIGWIN">#REF!</definedName>
    <definedName name="HAVUE40101246023838A20LIGWIN" localSheetId="2">#REF!</definedName>
    <definedName name="HAVUE40101246023838A20LIGWIN">#REF!</definedName>
    <definedName name="HAVUE4010180402383825A20" localSheetId="2">#REF!</definedName>
    <definedName name="HAVUE4010180402383825A20">#REF!</definedName>
    <definedName name="HAVUE40101804023838A20" localSheetId="2">#REF!</definedName>
    <definedName name="HAVUE40101804023838A20">#REF!</definedName>
    <definedName name="HAVUE40101806023838A20" localSheetId="2">#REF!</definedName>
    <definedName name="HAVUE40101806023838A20">#REF!</definedName>
    <definedName name="HAVUE4012124402383825A20LIGWIN" localSheetId="2">#REF!</definedName>
    <definedName name="HAVUE4012124402383825A20LIGWIN">#REF!</definedName>
    <definedName name="HAVUE40121244023838A20LIGWIN" localSheetId="2">#REF!</definedName>
    <definedName name="HAVUE40121244023838A20LIGWIN">#REF!</definedName>
    <definedName name="HAVUE4012124602383825A20LIGWIN" localSheetId="2">#REF!</definedName>
    <definedName name="HAVUE4012124602383825A20LIGWIN">#REF!</definedName>
    <definedName name="HAVUE40121246023838A20LIGWIN" localSheetId="2">#REF!</definedName>
    <definedName name="HAVUE40121246023838A20LIGWIN">#REF!</definedName>
    <definedName name="HAVUE4012180402383825A20" localSheetId="2">#REF!</definedName>
    <definedName name="HAVUE4012180402383825A20">#REF!</definedName>
    <definedName name="HAVUE40121804023838A20" localSheetId="2">#REF!</definedName>
    <definedName name="HAVUE40121804023838A20">#REF!</definedName>
    <definedName name="HAVUE4012180602383825A20" localSheetId="2">#REF!</definedName>
    <definedName name="HAVUE4012180602383825A20">#REF!</definedName>
    <definedName name="HAVUE40121806023838A20" localSheetId="2">#REF!</definedName>
    <definedName name="HAVUE40121806023838A20">#REF!</definedName>
    <definedName name="HAVUELO10CONTRA" localSheetId="2">#REF!</definedName>
    <definedName name="HAVUELO10CONTRA">#REF!</definedName>
    <definedName name="HAZCH301354081225C634ADLIG" localSheetId="2">#REF!</definedName>
    <definedName name="HAZCH301354081225C634ADLIG">#REF!</definedName>
    <definedName name="HAZCH3013540812C634ADLIG" localSheetId="2">#REF!</definedName>
    <definedName name="HAZCH3013540812C634ADLIG">#REF!</definedName>
    <definedName name="HAZCH301356081225C634ADLIG" localSheetId="2">#REF!</definedName>
    <definedName name="HAZCH301356081225C634ADLIG">#REF!</definedName>
    <definedName name="HAZCH3013560812C634ADLIG" localSheetId="2">#REF!</definedName>
    <definedName name="HAZCH3013560812C634ADLIG">#REF!</definedName>
    <definedName name="HAZCH301404081225C634AD" localSheetId="2">#REF!</definedName>
    <definedName name="HAZCH301404081225C634AD">#REF!</definedName>
    <definedName name="HAZCH3014040812C634AD" localSheetId="2">#REF!</definedName>
    <definedName name="HAZCH3014040812C634AD">#REF!</definedName>
    <definedName name="HAZCH301406081225C634AD" localSheetId="2">#REF!</definedName>
    <definedName name="HAZCH301406081225C634AD">#REF!</definedName>
    <definedName name="HAZCH3014060812C634AD" localSheetId="2">#REF!</definedName>
    <definedName name="HAZCH3014060812C634AD">#REF!</definedName>
    <definedName name="HAZCH301804081225C634AD" localSheetId="2">#REF!</definedName>
    <definedName name="HAZCH301804081225C634AD">#REF!</definedName>
    <definedName name="HAZCH3018040812C634AD" localSheetId="2">#REF!</definedName>
    <definedName name="HAZCH3018040812C634AD">#REF!</definedName>
    <definedName name="HAZCH301806081225C634AD" localSheetId="2">#REF!</definedName>
    <definedName name="HAZCH301806081225C634AD">#REF!</definedName>
    <definedName name="HAZCH3018060812C634AD" localSheetId="2">#REF!</definedName>
    <definedName name="HAZCH3018060812C634AD">#REF!</definedName>
    <definedName name="HAZCH302104081225C634AD" localSheetId="2">#REF!</definedName>
    <definedName name="HAZCH302104081225C634AD">#REF!</definedName>
    <definedName name="HAZCH3021040812C634AD" localSheetId="2">#REF!</definedName>
    <definedName name="HAZCH3021040812C634AD">#REF!</definedName>
    <definedName name="HAZCH302106081225C634AD" localSheetId="2">#REF!</definedName>
    <definedName name="HAZCH302106081225C634AD">#REF!</definedName>
    <definedName name="HAZCH3021060812C634AD" localSheetId="2">#REF!</definedName>
    <definedName name="HAZCH3021060812C634AD">#REF!</definedName>
    <definedName name="HAZCH302404081225C634AD" localSheetId="2">#REF!</definedName>
    <definedName name="HAZCH302404081225C634AD">#REF!</definedName>
    <definedName name="HAZCH3024040812C634AD" localSheetId="2">#REF!</definedName>
    <definedName name="HAZCH3024040812C634AD">#REF!</definedName>
    <definedName name="HAZCH302406081225C634AD" localSheetId="2">#REF!</definedName>
    <definedName name="HAZCH302406081225C634AD">#REF!</definedName>
    <definedName name="HAZCH3024060812C634AD" localSheetId="2">#REF!</definedName>
    <definedName name="HAZCH3024060812C634AD">#REF!</definedName>
    <definedName name="HAZCH35180401225A15ADC18342CAM" localSheetId="2">#REF!</definedName>
    <definedName name="HAZCH35180401225A15ADC18342CAM">#REF!</definedName>
    <definedName name="HAZCH351804012A15ADC18342CAM" localSheetId="2">#REF!</definedName>
    <definedName name="HAZCH351804012A15ADC18342CAM">#REF!</definedName>
    <definedName name="HAZCH35180601225A15ADC18342CAM" localSheetId="2">#REF!</definedName>
    <definedName name="HAZCH35180601225A15ADC18342CAM">#REF!</definedName>
    <definedName name="HAZCH351806012A15ADC18342CAM" localSheetId="2">#REF!</definedName>
    <definedName name="HAZCH351806012A15ADC18342CAM">#REF!</definedName>
    <definedName name="HAZCH35210401225A15ADC18342CAM" localSheetId="2">#REF!</definedName>
    <definedName name="HAZCH35210401225A15ADC18342CAM">#REF!</definedName>
    <definedName name="HAZCH352104012A15ADC18342CAM" localSheetId="2">#REF!</definedName>
    <definedName name="HAZCH352104012A15ADC18342CAM">#REF!</definedName>
    <definedName name="HAZCH35210601225A15ADC18342CAM" localSheetId="2">#REF!</definedName>
    <definedName name="HAZCH35210601225A15ADC18342CAM">#REF!</definedName>
    <definedName name="HAZCH352106012A15ADC18342CAM" localSheetId="2">#REF!</definedName>
    <definedName name="HAZCH352106012A15ADC18342CAM">#REF!</definedName>
    <definedName name="HAZCH35240401225A15ADC18342CAM" localSheetId="2">#REF!</definedName>
    <definedName name="HAZCH35240401225A15ADC18342CAM">#REF!</definedName>
    <definedName name="HAZCH352404012A15ADC18342CAM" localSheetId="2">#REF!</definedName>
    <definedName name="HAZCH352404012A15ADC18342CAM">#REF!</definedName>
    <definedName name="HAZCH35240601225A15ADC18342CAM" localSheetId="2">#REF!</definedName>
    <definedName name="HAZCH35240601225A15ADC18342CAM">#REF!</definedName>
    <definedName name="HAZCH352406012A15ADC18342CAM" localSheetId="2">#REF!</definedName>
    <definedName name="HAZCH352406012A15ADC18342CAM">#REF!</definedName>
    <definedName name="HAZCH4013540812C634ADLIG" localSheetId="2">#REF!</definedName>
    <definedName name="HAZCH4013540812C634ADLIG">#REF!</definedName>
    <definedName name="HAZCH4013560812C634ADLIG" localSheetId="2">#REF!</definedName>
    <definedName name="HAZCH4013560812C634ADLIG">#REF!</definedName>
    <definedName name="HAZCH401404081225C634AD" localSheetId="2">#REF!</definedName>
    <definedName name="HAZCH401404081225C634AD">#REF!</definedName>
    <definedName name="HAZCH4014040812C634AD" localSheetId="2">#REF!</definedName>
    <definedName name="HAZCH4014040812C634AD">#REF!</definedName>
    <definedName name="HAZCH401804081225C634AD" localSheetId="2">#REF!</definedName>
    <definedName name="HAZCH401804081225C634AD">#REF!</definedName>
    <definedName name="HAZCH4018040812C634AD" localSheetId="2">#REF!</definedName>
    <definedName name="HAZCH4018040812C634AD">#REF!</definedName>
    <definedName name="HAZCH402104081225C634AD" localSheetId="2">#REF!</definedName>
    <definedName name="HAZCH402104081225C634AD">#REF!</definedName>
    <definedName name="HAZCH4021040812C634AD" localSheetId="2">#REF!</definedName>
    <definedName name="HAZCH4021040812C634AD">#REF!</definedName>
    <definedName name="HAZCH402404081225C634AD" localSheetId="2">#REF!</definedName>
    <definedName name="HAZCH402404081225C634AD">#REF!</definedName>
    <definedName name="HAZCH4024040812C634AD" localSheetId="2">#REF!</definedName>
    <definedName name="HAZCH4024040812C634AD">#REF!</definedName>
    <definedName name="HAZCH402406081225C634AD" localSheetId="2">#REF!</definedName>
    <definedName name="HAZCH402406081225C634AD">#REF!</definedName>
    <definedName name="HAZCH4024060812C634AD" localSheetId="2">#REF!</definedName>
    <definedName name="HAZCH4024060812C634AD">#REF!</definedName>
    <definedName name="HAZCH601356081225C634ADLIG" localSheetId="2">#REF!</definedName>
    <definedName name="HAZCH601356081225C634ADLIG">#REF!</definedName>
    <definedName name="HAZCH6013560812C634ADLIG" localSheetId="2">#REF!</definedName>
    <definedName name="HAZCH6013560812C634ADLIG">#REF!</definedName>
    <definedName name="HAZCH601406081225C634AD" localSheetId="2">#REF!</definedName>
    <definedName name="HAZCH601406081225C634AD">#REF!</definedName>
    <definedName name="HAZCH6014060812C634AD" localSheetId="2">#REF!</definedName>
    <definedName name="HAZCH6014060812C634AD">#REF!</definedName>
    <definedName name="HAZCH601806081225C634AD" localSheetId="2">#REF!</definedName>
    <definedName name="HAZCH601806081225C634AD">#REF!</definedName>
    <definedName name="HAZCH6018060812C634AD" localSheetId="2">#REF!</definedName>
    <definedName name="HAZCH6018060812C634AD">#REF!</definedName>
    <definedName name="HAZCH602106081225C634AD" localSheetId="2">#REF!</definedName>
    <definedName name="HAZCH602106081225C634AD">#REF!</definedName>
    <definedName name="HAZCH6021060812C634AD" localSheetId="2">#REF!</definedName>
    <definedName name="HAZCH6021060812C634AD">#REF!</definedName>
    <definedName name="HAZCPONDCONTRA" localSheetId="2">#REF!</definedName>
    <definedName name="HAZCPONDCONTRA">#REF!</definedName>
    <definedName name="HAZFOSOCONTRA" localSheetId="2">#REF!</definedName>
    <definedName name="HAZFOSOCONTRA">#REF!</definedName>
    <definedName name="HAZM201512423838A30LIG" localSheetId="2">#REF!</definedName>
    <definedName name="HAZM201512423838A30LIG">#REF!</definedName>
    <definedName name="HAZM301512423838A30LIG" localSheetId="2">#REF!</definedName>
    <definedName name="HAZM301512423838A30LIG">#REF!</definedName>
    <definedName name="HAZM302012423838A25LIG" localSheetId="2">#REF!</definedName>
    <definedName name="HAZM302012423838A25LIG">#REF!</definedName>
    <definedName name="HAZM302013523838A25LIG" localSheetId="2">#REF!</definedName>
    <definedName name="HAZM302013523838A25LIG">#REF!</definedName>
    <definedName name="HAZM302014023838A25" localSheetId="2">#REF!</definedName>
    <definedName name="HAZM302014023838A25">#REF!</definedName>
    <definedName name="HAZM30X20180" localSheetId="2">#REF!</definedName>
    <definedName name="HAZM30X20180">#REF!</definedName>
    <definedName name="HAZM401512423838A30LIG" localSheetId="2">#REF!</definedName>
    <definedName name="HAZM401512423838A30LIG">#REF!</definedName>
    <definedName name="HAZM452012433838A25LIG" localSheetId="2">#REF!</definedName>
    <definedName name="HAZM452012433838A25LIG">#REF!</definedName>
    <definedName name="HAZM452013533838A25LIG" localSheetId="2">#REF!</definedName>
    <definedName name="HAZM452013533838A25LIG">#REF!</definedName>
    <definedName name="HAZM452014033838A25" localSheetId="2">#REF!</definedName>
    <definedName name="HAZM452014033838A25">#REF!</definedName>
    <definedName name="HAZM452018033838A25" localSheetId="2">#REF!</definedName>
    <definedName name="HAZM452018033838A25">#REF!</definedName>
    <definedName name="HAZM452512433838A25LIG" localSheetId="2">#REF!</definedName>
    <definedName name="HAZM452512433838A25LIG">#REF!</definedName>
    <definedName name="HAZM452513533838A25LIG" localSheetId="2">#REF!</definedName>
    <definedName name="HAZM452513533838A25LIG">#REF!</definedName>
    <definedName name="HAZM452514033838A25" localSheetId="2">#REF!</definedName>
    <definedName name="HAZM452514033838A25">#REF!</definedName>
    <definedName name="HAZM452521033838A25" localSheetId="2">#REF!</definedName>
    <definedName name="HAZM452521033838A25">#REF!</definedName>
    <definedName name="HAZM452524033838A25" localSheetId="2">#REF!</definedName>
    <definedName name="HAZM452524033838A25">#REF!</definedName>
    <definedName name="HAZM45X25180" localSheetId="2">#REF!</definedName>
    <definedName name="HAZM45X25180">#REF!</definedName>
    <definedName name="HAZM602512433838A25LIG" localSheetId="2">#REF!</definedName>
    <definedName name="HAZM602512433838A25LIG">#REF!</definedName>
    <definedName name="HAZM602513533838A25LIG" localSheetId="2">#REF!</definedName>
    <definedName name="HAZM602513533838A25LIG">#REF!</definedName>
    <definedName name="HAZM602514033838A25" localSheetId="2">#REF!</definedName>
    <definedName name="HAZM602514033838A25">#REF!</definedName>
    <definedName name="HAZM602521033838A25" localSheetId="2">#REF!</definedName>
    <definedName name="HAZM602521033838A25">#REF!</definedName>
    <definedName name="HAZM602524033838A25" localSheetId="2">#REF!</definedName>
    <definedName name="HAZM602524033838A25">#REF!</definedName>
    <definedName name="HAZM60X25180" localSheetId="2">#REF!</definedName>
    <definedName name="HAZM60X25180">#REF!</definedName>
    <definedName name="HAZM8TIPVIGACISTCONTRA" localSheetId="2">#REF!</definedName>
    <definedName name="HAZM8TIPVIGACISTCONTRA">#REF!</definedName>
    <definedName name="HAZMRAMPACONTRA" localSheetId="2">#REF!</definedName>
    <definedName name="HAZMRAMPACONTRA">#REF!</definedName>
    <definedName name="hbi" localSheetId="2">#REF!</definedName>
    <definedName name="hbi">#REF!</definedName>
    <definedName name="hbii" localSheetId="2">#REF!</definedName>
    <definedName name="hbii">#REF!</definedName>
    <definedName name="hbiii" localSheetId="2">#REF!</definedName>
    <definedName name="hbiii">#REF!</definedName>
    <definedName name="hbiiii" localSheetId="2">#REF!</definedName>
    <definedName name="hbiiii">#REF!</definedName>
    <definedName name="hci" localSheetId="2">#REF!</definedName>
    <definedName name="hci">#REF!</definedName>
    <definedName name="hcii" localSheetId="2">#REF!</definedName>
    <definedName name="hcii">#REF!</definedName>
    <definedName name="hciii" localSheetId="2">#REF!</definedName>
    <definedName name="hciii">#REF!</definedName>
    <definedName name="hciiii" localSheetId="2">#REF!</definedName>
    <definedName name="hciiii">#REF!</definedName>
    <definedName name="HCLASEA">'[45]ANALISIS PARTIDAS CARRET.'!$H$619</definedName>
    <definedName name="HCLASEB">'[45]ANALISIS PARTIDAS CARRET.'!$H$608</definedName>
    <definedName name="HCLASED">#REF!</definedName>
    <definedName name="hcpi" localSheetId="2">#REF!</definedName>
    <definedName name="hcpi">#REF!</definedName>
    <definedName name="hcpii" localSheetId="2">#REF!</definedName>
    <definedName name="hcpii">#REF!</definedName>
    <definedName name="hcpiii" localSheetId="2">#REF!</definedName>
    <definedName name="hcpiii">#REF!</definedName>
    <definedName name="hcpiiii" localSheetId="2">#REF!</definedName>
    <definedName name="hcpiiii">#REF!</definedName>
    <definedName name="HERR_MENO" localSheetId="2">#REF!</definedName>
    <definedName name="HERR_MENO">#REF!</definedName>
    <definedName name="HGON100" localSheetId="2">#REF!</definedName>
    <definedName name="HGON100">#REF!</definedName>
    <definedName name="HGON140" localSheetId="2">#REF!</definedName>
    <definedName name="HGON140">#REF!</definedName>
    <definedName name="HGON180" localSheetId="2">#REF!</definedName>
    <definedName name="HGON180">#REF!</definedName>
    <definedName name="HGON210" localSheetId="2">#REF!</definedName>
    <definedName name="HGON210">#REF!</definedName>
    <definedName name="hilo" localSheetId="2">#REF!</definedName>
    <definedName name="hilo">#REF!</definedName>
    <definedName name="Hilo_de_Nylon">[27]Insumos!$B$69:$D$69</definedName>
    <definedName name="HINCA" localSheetId="2">#REF!</definedName>
    <definedName name="HINCA">#REF!</definedName>
    <definedName name="HINCA_2">"$#REF!.$#REF!$#REF!"</definedName>
    <definedName name="HINCA_3">"$#REF!.$#REF!$#REF!"</definedName>
    <definedName name="Hinca_de_Pilotes" localSheetId="2">#REF!</definedName>
    <definedName name="Hinca_de_Pilotes">#REF!</definedName>
    <definedName name="Hinca_de_Pilotes_2">#N/A</definedName>
    <definedName name="Hinca_de_Pilotes_3">#N/A</definedName>
    <definedName name="HINCADEPILOTES" localSheetId="2">#REF!</definedName>
    <definedName name="HINCADEPILOTES">#REF!</definedName>
    <definedName name="HINCADEPILOTES_2">#N/A</definedName>
    <definedName name="HINCADEPILOTES_3">#N/A</definedName>
    <definedName name="HINDUSTRIAL100" localSheetId="2">#REF!</definedName>
    <definedName name="HINDUSTRIAL100">#REF!</definedName>
    <definedName name="HINDUSTRIAL140" localSheetId="2">#REF!</definedName>
    <definedName name="HINDUSTRIAL140">#REF!</definedName>
    <definedName name="HINDUSTRIAL180" localSheetId="2">#REF!</definedName>
    <definedName name="HINDUSTRIAL180">#REF!</definedName>
    <definedName name="HINDUSTRIAL210" localSheetId="2">#REF!</definedName>
    <definedName name="HINDUSTRIAL210">#REF!</definedName>
    <definedName name="hligadora" localSheetId="2">#REF!</definedName>
    <definedName name="hligadora">#REF!</definedName>
    <definedName name="HOJASEGUETA" localSheetId="2">#REF!</definedName>
    <definedName name="HOJASEGUETA">#REF!</definedName>
    <definedName name="HORACIO" localSheetId="2">#REF!</definedName>
    <definedName name="HORACIO">#REF!</definedName>
    <definedName name="HORACIO_2">"$#REF!.$L$66:$W$66"</definedName>
    <definedName name="HORACIO_3">"$#REF!.$L$66:$W$66"</definedName>
    <definedName name="HORI140">'[23]Analisis Detallado'!#REF!</definedName>
    <definedName name="HORI160">'[23]Analisis Detallado'!#REF!</definedName>
    <definedName name="HORI180">'[23]Analisis Detallado'!#REF!</definedName>
    <definedName name="HORI210">'[23]Analisis Detallado'!#REF!</definedName>
    <definedName name="HORI240">'[23]Analisis Detallado'!#REF!</definedName>
    <definedName name="HORI250">'[23]Analisis Detallado'!#REF!</definedName>
    <definedName name="HORI260">'[23]Analisis Detallado'!#REF!</definedName>
    <definedName name="HORI280">'[23]Analisis Detallado'!#REF!</definedName>
    <definedName name="HORI300">'[23]Analisis Detallado'!#REF!</definedName>
    <definedName name="HORI315">'[23]Analisis Detallado'!#REF!</definedName>
    <definedName name="HORI350">'[23]Analisis Detallado'!#REF!</definedName>
    <definedName name="HORI400">'[23]Analisis Detallado'!#REF!</definedName>
    <definedName name="horind100" localSheetId="2">#REF!</definedName>
    <definedName name="horind100">#REF!</definedName>
    <definedName name="horind140" localSheetId="2">#REF!</definedName>
    <definedName name="horind140">#REF!</definedName>
    <definedName name="horind180" localSheetId="2">#REF!</definedName>
    <definedName name="horind180">#REF!</definedName>
    <definedName name="horind210" localSheetId="2">#REF!</definedName>
    <definedName name="horind210">#REF!</definedName>
    <definedName name="horm.1.2">'[38]Ana. Horm mexc mort'!$D$70</definedName>
    <definedName name="horm.1.3">'[39]Analisis Unit. '!$F$74</definedName>
    <definedName name="horm.1.3.5">'[39]Analisis Unit. '!$F$64</definedName>
    <definedName name="Horm_124_TrompoyWinche" localSheetId="2">#REF!</definedName>
    <definedName name="Horm_124_TrompoyWinche">#REF!</definedName>
    <definedName name="HORM_IND_180" localSheetId="2">#REF!</definedName>
    <definedName name="HORM_IND_180">#REF!</definedName>
    <definedName name="HORM_IND_210" localSheetId="2">#REF!</definedName>
    <definedName name="HORM_IND_210">#REF!</definedName>
    <definedName name="HORM_IND_240" localSheetId="2">#REF!</definedName>
    <definedName name="HORM_IND_240">#REF!</definedName>
    <definedName name="HORM124" localSheetId="2">#REF!</definedName>
    <definedName name="HORM124">#REF!</definedName>
    <definedName name="HORM124LIGADORA" localSheetId="2">#REF!</definedName>
    <definedName name="HORM124LIGADORA">#REF!</definedName>
    <definedName name="HORM124LIGAWINCHE" localSheetId="2">#REF!</definedName>
    <definedName name="HORM124LIGAWINCHE">#REF!</definedName>
    <definedName name="HORM135" localSheetId="2">#REF!</definedName>
    <definedName name="HORM135">#REF!</definedName>
    <definedName name="HORM135_MANUAL">'[64]HORM. Y MORTEROS.'!$H$212</definedName>
    <definedName name="HORM135LIGADORA" localSheetId="2">#REF!</definedName>
    <definedName name="HORM135LIGADORA">#REF!</definedName>
    <definedName name="HORM135LIGAWINCHE" localSheetId="2">#REF!</definedName>
    <definedName name="HORM135LIGAWINCHE">#REF!</definedName>
    <definedName name="HORM140" localSheetId="2">#REF!</definedName>
    <definedName name="HORM140">#REF!</definedName>
    <definedName name="HORM160" localSheetId="2">#REF!</definedName>
    <definedName name="HORM160">#REF!</definedName>
    <definedName name="HORM180" localSheetId="2">#REF!</definedName>
    <definedName name="HORM180" localSheetId="0">'[23]Analisis Detallado'!#REF!</definedName>
    <definedName name="HORM180">#REF!</definedName>
    <definedName name="HORM210" localSheetId="2">#REF!</definedName>
    <definedName name="HORM210">#REF!</definedName>
    <definedName name="HORM240" localSheetId="2">#REF!</definedName>
    <definedName name="HORM240">#REF!</definedName>
    <definedName name="HORM250" localSheetId="2">#REF!</definedName>
    <definedName name="HORM250">#REF!</definedName>
    <definedName name="HORM260" localSheetId="2">#REF!</definedName>
    <definedName name="HORM260">#REF!</definedName>
    <definedName name="HORM280" localSheetId="2">#REF!</definedName>
    <definedName name="HORM280">#REF!</definedName>
    <definedName name="HORM300" localSheetId="2">#REF!</definedName>
    <definedName name="HORM300">#REF!</definedName>
    <definedName name="HORM315" localSheetId="2">#REF!</definedName>
    <definedName name="HORM315">#REF!</definedName>
    <definedName name="HORM350" localSheetId="2">#REF!</definedName>
    <definedName name="HORM350">#REF!</definedName>
    <definedName name="HORM400" localSheetId="2">#REF!</definedName>
    <definedName name="HORM400">#REF!</definedName>
    <definedName name="HORMFROT" localSheetId="2">#REF!</definedName>
    <definedName name="HORMFROT">#REF!</definedName>
    <definedName name="Hormigón_Industrial_180_Kg_cm2">[27]Insumos!$B$70:$D$70</definedName>
    <definedName name="Hormigón_Industrial_210_Kg_cm2">[65]Insumos!$B$71:$D$71</definedName>
    <definedName name="Hormigón_Industrial_210_Kg_cm2_1">[65]Insumos!$B$71:$D$71</definedName>
    <definedName name="Hormigón_Industrial_210_Kg_cm2_2">[65]Insumos!$B$71:$D$71</definedName>
    <definedName name="Hormigón_Industrial_210_Kg_cm2_3">[65]Insumos!$B$71:$D$71</definedName>
    <definedName name="Hormigón_Industrial_240_Kg_cm2" localSheetId="2">[9]Insumos!#REF!</definedName>
    <definedName name="Hormigón_Industrial_240_Kg_cm2">[9]Insumos!#REF!</definedName>
    <definedName name="HORMIGON100" localSheetId="2">#REF!</definedName>
    <definedName name="HORMIGON100">#REF!</definedName>
    <definedName name="hormigon140" localSheetId="2">#REF!</definedName>
    <definedName name="hormigon140">#REF!</definedName>
    <definedName name="hormigon180" localSheetId="2">#REF!</definedName>
    <definedName name="hormigon180">#REF!</definedName>
    <definedName name="hormigon210" localSheetId="2">#REF!</definedName>
    <definedName name="hormigon210">#REF!</definedName>
    <definedName name="hormigon240" localSheetId="2">#REF!</definedName>
    <definedName name="hormigon240">#REF!</definedName>
    <definedName name="Hormigon240i" localSheetId="2">[29]MATERIALES!#REF!</definedName>
    <definedName name="Hormigon240i">[29]MATERIALES!#REF!</definedName>
    <definedName name="hormigon280" localSheetId="2">#REF!</definedName>
    <definedName name="hormigon280">#REF!</definedName>
    <definedName name="HORMIGON350" localSheetId="2">#REF!</definedName>
    <definedName name="HORMIGON350">#REF!</definedName>
    <definedName name="HORMIGONARMADOALETAS" localSheetId="2">#REF!</definedName>
    <definedName name="HORMIGONARMADOALETAS">#REF!</definedName>
    <definedName name="HORMIGONARMADOESTRIBOS" localSheetId="2">#REF!</definedName>
    <definedName name="HORMIGONARMADOESTRIBOS">#REF!</definedName>
    <definedName name="HORMIGONARMADOGUARDARRUEDASYDEFENSASLATERALES" localSheetId="2">#REF!</definedName>
    <definedName name="HORMIGONARMADOGUARDARRUEDASYDEFENSASLATERALES">#REF!</definedName>
    <definedName name="HORMIGONARMADOGUARDARRUEDASYDEFENSASLATERALES_2">#N/A</definedName>
    <definedName name="HORMIGONARMADOGUARDARRUEDASYDEFENSASLATERALES_3">#N/A</definedName>
    <definedName name="HORMIGONARMADOLOSADEAPROCHE" localSheetId="2">#REF!</definedName>
    <definedName name="HORMIGONARMADOLOSADEAPROCHE">#REF!</definedName>
    <definedName name="HORMIGONARMADOLOSADEAPROCHE_2">#N/A</definedName>
    <definedName name="HORMIGONARMADOLOSADEAPROCHE_3">#N/A</definedName>
    <definedName name="HORMIGONARMADOLOSADETABLERO" localSheetId="2">#REF!</definedName>
    <definedName name="HORMIGONARMADOLOSADETABLERO">#REF!</definedName>
    <definedName name="HORMIGONARMADOLOSADETABLERO_2">#N/A</definedName>
    <definedName name="HORMIGONARMADOLOSADETABLERO_3">#N/A</definedName>
    <definedName name="HORMIGONARMADOVIGUETAS" localSheetId="2">#REF!</definedName>
    <definedName name="HORMIGONARMADOVIGUETAS">#REF!</definedName>
    <definedName name="HORMIGONARMADOVIGUETAS_2">#N/A</definedName>
    <definedName name="HORMIGONARMADOVIGUETAS_3">#N/A</definedName>
    <definedName name="hormigonproteccionpilas" localSheetId="2">#REF!</definedName>
    <definedName name="hormigonproteccionpilas">#REF!</definedName>
    <definedName name="HORMIGONSIMPLE" localSheetId="2">#REF!</definedName>
    <definedName name="HORMIGONSIMPLE">#REF!</definedName>
    <definedName name="HORMIGONVIGASPOSTENSADAS" localSheetId="2">#REF!</definedName>
    <definedName name="HORMIGONVIGASPOSTENSADAS">#REF!</definedName>
    <definedName name="hormind210" localSheetId="2">#REF!</definedName>
    <definedName name="hormind210">#REF!</definedName>
    <definedName name="hr.grader.cat.140h">'[25]Tarifas de Alquiler de Equipo'!$I$29</definedName>
    <definedName name="hr.pala.cat.966c">'[25]Tarifas de Alquiler de Equipo'!$I$54</definedName>
    <definedName name="hr.retro.cat.225">'[25]Tarifas de Alquiler de Equipo'!$I$41</definedName>
    <definedName name="hr.retro.cat.416">'[25]Tarifas de Alquiler de Equipo'!$I$46</definedName>
    <definedName name="hr.RodDin.dinapac.ca25">'[25]Tarifas de Alquiler de Equipo'!$I$80</definedName>
    <definedName name="hwinche" localSheetId="2">#REF!</definedName>
    <definedName name="hwinche">#REF!</definedName>
    <definedName name="I" localSheetId="2">[10]A!#REF!</definedName>
    <definedName name="I">[10]A!#REF!</definedName>
    <definedName name="IMBORNAL">#REF!</definedName>
    <definedName name="imocolocjuntas">[61]INSUMOS!$F$261</definedName>
    <definedName name="IMPERM." localSheetId="2">#REF!</definedName>
    <definedName name="IMPERM.">#REF!</definedName>
    <definedName name="IMPEST" localSheetId="2">#REF!</definedName>
    <definedName name="IMPEST">#REF!</definedName>
    <definedName name="IMPREV" localSheetId="2">#REF!</definedName>
    <definedName name="IMPREV">#REF!</definedName>
    <definedName name="IMPREV." localSheetId="2">#REF!</definedName>
    <definedName name="IMPREV.">#REF!</definedName>
    <definedName name="IMPREVISTO" localSheetId="2">#REF!</definedName>
    <definedName name="IMPREVISTO">#REF!</definedName>
    <definedName name="IMPREVISTO1" localSheetId="2">#REF!</definedName>
    <definedName name="IMPREVISTO1">#REF!</definedName>
    <definedName name="IMPRIMAC">#REF!</definedName>
    <definedName name="IMPRIMACION" localSheetId="2">#REF!</definedName>
    <definedName name="IMPRIMACION">#REF!</definedName>
    <definedName name="IMTEPLA">'[35]anal term'!$G$1279</definedName>
    <definedName name="INCREM" localSheetId="2">#REF!</definedName>
    <definedName name="INCREM">#REF!</definedName>
    <definedName name="ind.var.pre">'[25]Analisis Unitarios'!$K$2</definedName>
    <definedName name="ingeniera">[36]M.O.!$C$10</definedName>
    <definedName name="ingi" localSheetId="2">#REF!</definedName>
    <definedName name="ingi">#REF!</definedName>
    <definedName name="ingii" localSheetId="2">#REF!</definedName>
    <definedName name="ingii">#REF!</definedName>
    <definedName name="ingiii" localSheetId="2">#REF!</definedName>
    <definedName name="ingiii">#REF!</definedName>
    <definedName name="ingiiii" localSheetId="2">#REF!</definedName>
    <definedName name="ingiiii">#REF!</definedName>
    <definedName name="INOALARBCO" localSheetId="2">#REF!</definedName>
    <definedName name="INOALARBCO">#REF!</definedName>
    <definedName name="INOALARBCOPVC" localSheetId="2">#REF!</definedName>
    <definedName name="INOALARBCOPVC">#REF!</definedName>
    <definedName name="INOALARCOL" localSheetId="2">#REF!</definedName>
    <definedName name="INOALARCOL">#REF!</definedName>
    <definedName name="INOALARCOLPVC" localSheetId="2">#REF!</definedName>
    <definedName name="INOALARCOLPVC">#REF!</definedName>
    <definedName name="INOBCOSER" localSheetId="2">#REF!</definedName>
    <definedName name="INOBCOSER">#REF!</definedName>
    <definedName name="INOBCOSTAPASERPVC" localSheetId="2">#REF!</definedName>
    <definedName name="INOBCOSTAPASERPVC">#REF!</definedName>
    <definedName name="INOBCOTAPASER" localSheetId="2">#REF!</definedName>
    <definedName name="INOBCOTAPASER">#REF!</definedName>
    <definedName name="INOBCOTAPASERPVC" localSheetId="2">#REF!</definedName>
    <definedName name="INOBCOTAPASERPVC">#REF!</definedName>
    <definedName name="INODORO_BCO_TAPA" localSheetId="2">#REF!</definedName>
    <definedName name="INODORO_BCO_TAPA">#REF!</definedName>
    <definedName name="inodorosimplex" localSheetId="2">#REF!</definedName>
    <definedName name="inodorosimplex">#REF!</definedName>
    <definedName name="INOFLUXBCOCONTRA" localSheetId="2">#REF!</definedName>
    <definedName name="INOFLUXBCOCONTRA">#REF!</definedName>
    <definedName name="ins_abrasadera_1.5pulg" localSheetId="2">#REF!</definedName>
    <definedName name="ins_abrasadera_1.5pulg">#REF!</definedName>
    <definedName name="ins_abrasadera_1pulg" localSheetId="2">#REF!</definedName>
    <definedName name="ins_abrasadera_1pulg">#REF!</definedName>
    <definedName name="ins_abrasadera_2pulg" localSheetId="2">#REF!</definedName>
    <definedName name="ins_abrasadera_2pulg">#REF!</definedName>
    <definedName name="ins_abrasadera_3pulg" localSheetId="2">#REF!</definedName>
    <definedName name="ins_abrasadera_3pulg">#REF!</definedName>
    <definedName name="ins_abrasadera_4pulg" localSheetId="2">#REF!</definedName>
    <definedName name="ins_abrasadera_4pulg">#REF!</definedName>
    <definedName name="ins_acero" localSheetId="2">#REF!</definedName>
    <definedName name="ins_acero">#REF!</definedName>
    <definedName name="ins_adap_cpvc_0.5pulg" localSheetId="2">#REF!</definedName>
    <definedName name="ins_adap_cpvc_0.5pulg">#REF!</definedName>
    <definedName name="ins_adap_pvc_0.5pulg" localSheetId="2">#REF!</definedName>
    <definedName name="ins_adap_pvc_0.5pulg">#REF!</definedName>
    <definedName name="ins_adap_pvc_0.75pulg" localSheetId="2">#REF!</definedName>
    <definedName name="ins_adap_pvc_0.75pulg">#REF!</definedName>
    <definedName name="ins_adap_pvc_1.5pulg" localSheetId="2">#REF!</definedName>
    <definedName name="ins_adap_pvc_1.5pulg">#REF!</definedName>
    <definedName name="ins_adap_pvc_1pulg" localSheetId="2">#REF!</definedName>
    <definedName name="ins_adap_pvc_1pulg">#REF!</definedName>
    <definedName name="ins_adap_pvc_2pulg" localSheetId="2">#REF!</definedName>
    <definedName name="ins_adap_pvc_2pulg">#REF!</definedName>
    <definedName name="ins_agua" localSheetId="2">#REF!</definedName>
    <definedName name="ins_agua">#REF!</definedName>
    <definedName name="ins_alambre" localSheetId="2">#REF!</definedName>
    <definedName name="ins_alambre">#REF!</definedName>
    <definedName name="ins_alquiler_compactador" localSheetId="2">#REF!</definedName>
    <definedName name="ins_alquiler_compactador">#REF!</definedName>
    <definedName name="ins_alquiler_compresor" localSheetId="2">#REF!</definedName>
    <definedName name="ins_alquiler_compresor">#REF!</definedName>
    <definedName name="ins_arandela_inodoro" localSheetId="2">#REF!</definedName>
    <definedName name="ins_arandela_inodoro">#REF!</definedName>
    <definedName name="ins_arena_fina" localSheetId="2">#REF!</definedName>
    <definedName name="ins_arena_fina">#REF!</definedName>
    <definedName name="ins_arena_gruesa" localSheetId="2">#REF!</definedName>
    <definedName name="ins_arena_gruesa">#REF!</definedName>
    <definedName name="ins_bañera" localSheetId="2">#REF!</definedName>
    <definedName name="ins_bañera">#REF!</definedName>
    <definedName name="ins_barra_unitrox" localSheetId="2">#REF!</definedName>
    <definedName name="ins_barra_unitrox">#REF!</definedName>
    <definedName name="ins_blocks_6pulg" localSheetId="2">#REF!</definedName>
    <definedName name="ins_blocks_6pulg">#REF!</definedName>
    <definedName name="ins_blocks_8pulg" localSheetId="2">#REF!</definedName>
    <definedName name="ins_blocks_8pulg">#REF!</definedName>
    <definedName name="ins_calentador_electrico" localSheetId="2">#REF!</definedName>
    <definedName name="ins_calentador_electrico">#REF!</definedName>
    <definedName name="ins_cemento_blanco" localSheetId="2">#REF!</definedName>
    <definedName name="ins_cemento_blanco">#REF!</definedName>
    <definedName name="ins_cemento_cpvc" localSheetId="2">#REF!</definedName>
    <definedName name="ins_cemento_cpvc">#REF!</definedName>
    <definedName name="ins_cemento_gris" localSheetId="2">#REF!</definedName>
    <definedName name="ins_cemento_gris">#REF!</definedName>
    <definedName name="ins_cemento_pvc" localSheetId="2">#REF!</definedName>
    <definedName name="ins_cemento_pvc">#REF!</definedName>
    <definedName name="ins_check_hor_2pulg" localSheetId="2">#REF!</definedName>
    <definedName name="ins_check_hor_2pulg">#REF!</definedName>
    <definedName name="ins_check_ver_3pulg" localSheetId="2">#REF!</definedName>
    <definedName name="ins_check_ver_3pulg">#REF!</definedName>
    <definedName name="ins_clavo_acero" localSheetId="2">#REF!</definedName>
    <definedName name="ins_clavo_acero">#REF!</definedName>
    <definedName name="ins_clavo_corriente" localSheetId="2">#REF!</definedName>
    <definedName name="ins_clavo_corriente">#REF!</definedName>
    <definedName name="ins_codo_cpvc_0.5pulg" localSheetId="2">#REF!</definedName>
    <definedName name="ins_codo_cpvc_0.5pulg">#REF!</definedName>
    <definedName name="ins_codo_cpvc_0.75pulg" localSheetId="2">#REF!</definedName>
    <definedName name="ins_codo_cpvc_0.75pulg">#REF!</definedName>
    <definedName name="ins_codo_hg_2hg" localSheetId="2">#REF!</definedName>
    <definedName name="ins_codo_hg_2hg">#REF!</definedName>
    <definedName name="ins_codo_hg_3hg" localSheetId="2">#REF!</definedName>
    <definedName name="ins_codo_hg_3hg">#REF!</definedName>
    <definedName name="ins_codo_pvc_drenaje_2pulgx45" localSheetId="2">#REF!</definedName>
    <definedName name="ins_codo_pvc_drenaje_2pulgx45">#REF!</definedName>
    <definedName name="ins_codo_pvc_drenaje_2pulgx90" localSheetId="2">#REF!</definedName>
    <definedName name="ins_codo_pvc_drenaje_2pulgx90">#REF!</definedName>
    <definedName name="ins_codo_pvc_drenaje_3pulgx45" localSheetId="2">#REF!</definedName>
    <definedName name="ins_codo_pvc_drenaje_3pulgx45">#REF!</definedName>
    <definedName name="ins_codo_pvc_drenaje_3pulgx90" localSheetId="2">#REF!</definedName>
    <definedName name="ins_codo_pvc_drenaje_3pulgx90">#REF!</definedName>
    <definedName name="ins_codo_pvc_drenaje_4pulgx45" localSheetId="2">#REF!</definedName>
    <definedName name="ins_codo_pvc_drenaje_4pulgx45">#REF!</definedName>
    <definedName name="ins_codo_pvc_drenaje_4pulgx90" localSheetId="2">#REF!</definedName>
    <definedName name="ins_codo_pvc_drenaje_4pulgx90">#REF!</definedName>
    <definedName name="ins_codo_pvc_presion_0.5pulg" localSheetId="2">#REF!</definedName>
    <definedName name="ins_codo_pvc_presion_0.5pulg">#REF!</definedName>
    <definedName name="ins_codo_pvc_presion_0.75pulg" localSheetId="2">#REF!</definedName>
    <definedName name="ins_codo_pvc_presion_0.75pulg">#REF!</definedName>
    <definedName name="ins_codo_pvc_presion_1.5pulg" localSheetId="2">#REF!</definedName>
    <definedName name="ins_codo_pvc_presion_1.5pulg">#REF!</definedName>
    <definedName name="ins_codo_pvc_presion_1pulg" localSheetId="2">#REF!</definedName>
    <definedName name="ins_codo_pvc_presion_1pulg">#REF!</definedName>
    <definedName name="ins_codo_pvc_presion_2pulg" localSheetId="2">#REF!</definedName>
    <definedName name="ins_codo_pvc_presion_2pulg">#REF!</definedName>
    <definedName name="ins_codo_pvc_presion_3pulg" localSheetId="2">#REF!</definedName>
    <definedName name="ins_codo_pvc_presion_3pulg">#REF!</definedName>
    <definedName name="ins_colg_0.5pulg" localSheetId="2">#REF!</definedName>
    <definedName name="ins_colg_0.5pulg">#REF!</definedName>
    <definedName name="ins_colg_0.75pulg" localSheetId="2">#REF!</definedName>
    <definedName name="ins_colg_0.75pulg">#REF!</definedName>
    <definedName name="ins_colg_1.5pulg" localSheetId="2">#REF!</definedName>
    <definedName name="ins_colg_1.5pulg">#REF!</definedName>
    <definedName name="ins_colg_1pulg" localSheetId="2">#REF!</definedName>
    <definedName name="ins_colg_1pulg">#REF!</definedName>
    <definedName name="ins_colg_2pulg" localSheetId="2">#REF!</definedName>
    <definedName name="ins_colg_2pulg">#REF!</definedName>
    <definedName name="ins_colg_3pulg" localSheetId="2">#REF!</definedName>
    <definedName name="ins_colg_3pulg">#REF!</definedName>
    <definedName name="ins_colg_4pulg" localSheetId="2">#REF!</definedName>
    <definedName name="ins_colg_4pulg">#REF!</definedName>
    <definedName name="ins_coupling_cpvc_1.5pulg" localSheetId="2">#REF!</definedName>
    <definedName name="ins_coupling_cpvc_1.5pulg">#REF!</definedName>
    <definedName name="ins_cubre_falta" localSheetId="2">#REF!</definedName>
    <definedName name="ins_cubre_falta">#REF!</definedName>
    <definedName name="ins_drenaje_balcon_a" localSheetId="2">#REF!</definedName>
    <definedName name="ins_drenaje_balcon_a">#REF!</definedName>
    <definedName name="ins_drenaje_balcon_b" localSheetId="2">#REF!</definedName>
    <definedName name="ins_drenaje_balcon_b">#REF!</definedName>
    <definedName name="ins_fregadero" localSheetId="2">#REF!</definedName>
    <definedName name="ins_fregadero">#REF!</definedName>
    <definedName name="ins_gasoil" localSheetId="2">#REF!</definedName>
    <definedName name="ins_gasoil">#REF!</definedName>
    <definedName name="ins_grava_combinada" localSheetId="2">#REF!</definedName>
    <definedName name="ins_grava_combinada">#REF!</definedName>
    <definedName name="ins_inodoro" localSheetId="2">#REF!</definedName>
    <definedName name="ins_inodoro">#REF!</definedName>
    <definedName name="ins_jacuzzi" localSheetId="2">#REF!</definedName>
    <definedName name="ins_jacuzzi">#REF!</definedName>
    <definedName name="ins_juego_accesorios" localSheetId="2">#REF!</definedName>
    <definedName name="ins_juego_accesorios">#REF!</definedName>
    <definedName name="ins_junta_cera" localSheetId="2">#REF!</definedName>
    <definedName name="ins_junta_cera">#REF!</definedName>
    <definedName name="ins_lavamanos" localSheetId="2">#REF!</definedName>
    <definedName name="ins_lavamanos">#REF!</definedName>
    <definedName name="ins_llave_angular" localSheetId="2">#REF!</definedName>
    <definedName name="ins_llave_angular">#REF!</definedName>
    <definedName name="ins_llave_chorro" localSheetId="2">#REF!</definedName>
    <definedName name="ins_llave_chorro">#REF!</definedName>
    <definedName name="ins_madera" localSheetId="2">#REF!</definedName>
    <definedName name="ins_madera">#REF!</definedName>
    <definedName name="ins_mezcla_pañete" localSheetId="2">#REF!</definedName>
    <definedName name="ins_mezcla_pañete">#REF!</definedName>
    <definedName name="ins_mezcladora_bañera" localSheetId="2">#REF!</definedName>
    <definedName name="ins_mezcladora_bañera">#REF!</definedName>
    <definedName name="ins_mezcladora_fregadero" localSheetId="2">#REF!</definedName>
    <definedName name="ins_mezcladora_fregadero">#REF!</definedName>
    <definedName name="ins_mezcladora_jacuzzi" localSheetId="2">#REF!</definedName>
    <definedName name="ins_mezcladora_jacuzzi">#REF!</definedName>
    <definedName name="ins_mezcladora_lavamanos" localSheetId="2">#REF!</definedName>
    <definedName name="ins_mezcladora_lavamanos">#REF!</definedName>
    <definedName name="ins_mortero_13" localSheetId="2">#REF!</definedName>
    <definedName name="ins_mortero_13">#REF!</definedName>
    <definedName name="ins_mortero_14" localSheetId="2">#REF!</definedName>
    <definedName name="ins_mortero_14">#REF!</definedName>
    <definedName name="ins_niple_cromado" localSheetId="2">#REF!</definedName>
    <definedName name="ins_niple_cromado">#REF!</definedName>
    <definedName name="ins_parrilla_piso" localSheetId="2">#REF!</definedName>
    <definedName name="ins_parrilla_piso">#REF!</definedName>
    <definedName name="ins_pintura" localSheetId="2">#REF!</definedName>
    <definedName name="ins_pintura">#REF!</definedName>
    <definedName name="ins_red_cpvc_0.75x0.5pulg" localSheetId="2">#REF!</definedName>
    <definedName name="ins_red_cpvc_0.75x0.5pulg">#REF!</definedName>
    <definedName name="ins_red_hg_3x2" localSheetId="2">#REF!</definedName>
    <definedName name="ins_red_hg_3x2">#REF!</definedName>
    <definedName name="ins_red_pvc_3x2pulg" localSheetId="2">#REF!</definedName>
    <definedName name="ins_red_pvc_3x2pulg">#REF!</definedName>
    <definedName name="ins_red_pvc_4x2pulg" localSheetId="2">#REF!</definedName>
    <definedName name="ins_red_pvc_4x2pulg">#REF!</definedName>
    <definedName name="ins_red_pvc_4x3pulg" localSheetId="2">#REF!</definedName>
    <definedName name="ins_red_pvc_4x3pulg">#REF!</definedName>
    <definedName name="ins_red_pvc_presion_0.75x0.5pulg" localSheetId="2">#REF!</definedName>
    <definedName name="ins_red_pvc_presion_0.75x0.5pulg">#REF!</definedName>
    <definedName name="ins_red_pvc_presion_1.5x0.75pulg" localSheetId="2">#REF!</definedName>
    <definedName name="ins_red_pvc_presion_1.5x0.75pulg">#REF!</definedName>
    <definedName name="ins_red_pvc_presion_1.5x1pulg" localSheetId="2">#REF!</definedName>
    <definedName name="ins_red_pvc_presion_1.5x1pulg">#REF!</definedName>
    <definedName name="ins_red_pvc_presion_1x0.5pulg" localSheetId="2">#REF!</definedName>
    <definedName name="ins_red_pvc_presion_1x0.5pulg">#REF!</definedName>
    <definedName name="ins_red_pvc_presion_1x0.75pulg" localSheetId="2">#REF!</definedName>
    <definedName name="ins_red_pvc_presion_1x0.75pulg">#REF!</definedName>
    <definedName name="ins_red_pvc_presion_2x1.5pulg" localSheetId="2">#REF!</definedName>
    <definedName name="ins_red_pvc_presion_2x1.5pulg">#REF!</definedName>
    <definedName name="ins_red_pvc_presion_2x1pulg" localSheetId="2">#REF!</definedName>
    <definedName name="ins_red_pvc_presion_2x1pulg">#REF!</definedName>
    <definedName name="ins_red_pvc_presion_3x1.5pulg" localSheetId="2">#REF!</definedName>
    <definedName name="ins_red_pvc_presion_3x1.5pulg">#REF!</definedName>
    <definedName name="ins_red_pvc_presion_3x1pulg" localSheetId="2">#REF!</definedName>
    <definedName name="ins_red_pvc_presion_3x1pulg">#REF!</definedName>
    <definedName name="ins_red_pvc_presion_3x2pulg" localSheetId="2">#REF!</definedName>
    <definedName name="ins_red_pvc_presion_3x2pulg">#REF!</definedName>
    <definedName name="ins_regla" localSheetId="2">#REF!</definedName>
    <definedName name="ins_regla">#REF!</definedName>
    <definedName name="ins_rejilla_techo" localSheetId="2">#REF!</definedName>
    <definedName name="ins_rejilla_techo">#REF!</definedName>
    <definedName name="ins_sifon_2pulg" localSheetId="2">#REF!</definedName>
    <definedName name="ins_sifon_2pulg">#REF!</definedName>
    <definedName name="ins_tarugo_0.375pulg" localSheetId="2">#REF!</definedName>
    <definedName name="ins_tarugo_0.375pulg">#REF!</definedName>
    <definedName name="ins_tarugo_0.5pulg" localSheetId="2">#REF!</definedName>
    <definedName name="ins_tarugo_0.5pulg">#REF!</definedName>
    <definedName name="ins_tee_cpvc_0.5pulg" localSheetId="2">#REF!</definedName>
    <definedName name="ins_tee_cpvc_0.5pulg">#REF!</definedName>
    <definedName name="ins_tee_cpvc_0.75pulg" localSheetId="2">#REF!</definedName>
    <definedName name="ins_tee_cpvc_0.75pulg">#REF!</definedName>
    <definedName name="ins_tee_hg_3hg" localSheetId="2">#REF!</definedName>
    <definedName name="ins_tee_hg_3hg">#REF!</definedName>
    <definedName name="ins_tee_pvc_presion_0.5pulg" localSheetId="2">#REF!</definedName>
    <definedName name="ins_tee_pvc_presion_0.5pulg">#REF!</definedName>
    <definedName name="ins_tee_pvc_presion_0.75pulg" localSheetId="2">#REF!</definedName>
    <definedName name="ins_tee_pvc_presion_0.75pulg">#REF!</definedName>
    <definedName name="ins_tee_pvc_presion_1.5pulg" localSheetId="2">#REF!</definedName>
    <definedName name="ins_tee_pvc_presion_1.5pulg">#REF!</definedName>
    <definedName name="ins_tee_pvc_presion_1pulg" localSheetId="2">#REF!</definedName>
    <definedName name="ins_tee_pvc_presion_1pulg">#REF!</definedName>
    <definedName name="ins_tee_pvc_presion_2pulg" localSheetId="2">#REF!</definedName>
    <definedName name="ins_tee_pvc_presion_2pulg">#REF!</definedName>
    <definedName name="ins_tee_pvc_presion_3pulg" localSheetId="2">#REF!</definedName>
    <definedName name="ins_tee_pvc_presion_3pulg">#REF!</definedName>
    <definedName name="ins_tornillo_0.375pulg" localSheetId="2">#REF!</definedName>
    <definedName name="ins_tornillo_0.375pulg">#REF!</definedName>
    <definedName name="ins_tornillo_fijacion" localSheetId="2">#REF!</definedName>
    <definedName name="ins_tornillo_fijacion">#REF!</definedName>
    <definedName name="ins_tub_cpvc_0.5pulg" localSheetId="2">#REF!</definedName>
    <definedName name="ins_tub_cpvc_0.5pulg">#REF!</definedName>
    <definedName name="ins_tub_cpvc_0.75pulg" localSheetId="2">#REF!</definedName>
    <definedName name="ins_tub_cpvc_0.75pulg">#REF!</definedName>
    <definedName name="ins_tub_hg_2pulg" localSheetId="2">#REF!</definedName>
    <definedName name="ins_tub_hg_2pulg">#REF!</definedName>
    <definedName name="ins_tub_hg_3pulg" localSheetId="2">#REF!</definedName>
    <definedName name="ins_tub_hg_3pulg">#REF!</definedName>
    <definedName name="ins_tub_pvc_sch40_0.5pul" localSheetId="2">#REF!</definedName>
    <definedName name="ins_tub_pvc_sch40_0.5pul">#REF!</definedName>
    <definedName name="ins_tub_pvc_sch40_0.75pul" localSheetId="2">#REF!</definedName>
    <definedName name="ins_tub_pvc_sch40_0.75pul">#REF!</definedName>
    <definedName name="ins_tub_pvc_sch40_1.5pul" localSheetId="2">#REF!</definedName>
    <definedName name="ins_tub_pvc_sch40_1.5pul">#REF!</definedName>
    <definedName name="ins_tub_pvc_sch40_1pul" localSheetId="2">#REF!</definedName>
    <definedName name="ins_tub_pvc_sch40_1pul">#REF!</definedName>
    <definedName name="ins_tub_pvc_sdr21_2pulg" localSheetId="2">#REF!</definedName>
    <definedName name="ins_tub_pvc_sdr21_2pulg">#REF!</definedName>
    <definedName name="ins_tub_pvc_sdr21_3pulg" localSheetId="2">#REF!</definedName>
    <definedName name="ins_tub_pvc_sdr21_3pulg">#REF!</definedName>
    <definedName name="ins_tub_pvc_sdr26_2pulg" localSheetId="2">#REF!</definedName>
    <definedName name="ins_tub_pvc_sdr26_2pulg">#REF!</definedName>
    <definedName name="ins_tub_pvc_sdr26_3pulg" localSheetId="2">#REF!</definedName>
    <definedName name="ins_tub_pvc_sdr26_3pulg">#REF!</definedName>
    <definedName name="ins_tub_pvc_sdr32.5_4pulg" localSheetId="2">#REF!</definedName>
    <definedName name="ins_tub_pvc_sdr32.5_4pulg">#REF!</definedName>
    <definedName name="ins_tub_pvc_sdr32.5_6pulg" localSheetId="2">#REF!</definedName>
    <definedName name="ins_tub_pvc_sdr32.5_6pulg">#REF!</definedName>
    <definedName name="ins_tubo_flexible" localSheetId="2">#REF!</definedName>
    <definedName name="ins_tubo_flexible">#REF!</definedName>
    <definedName name="ins_tuerca_0.375pulg" localSheetId="2">#REF!</definedName>
    <definedName name="ins_tuerca_0.375pulg">#REF!</definedName>
    <definedName name="ins_tuerca_0.5pulg" localSheetId="2">#REF!</definedName>
    <definedName name="ins_tuerca_0.5pulg">#REF!</definedName>
    <definedName name="ins_valvula_0.75pulg" localSheetId="2">#REF!</definedName>
    <definedName name="ins_valvula_0.75pulg">#REF!</definedName>
    <definedName name="ins_valvula_1.5pulg" localSheetId="2">#REF!</definedName>
    <definedName name="ins_valvula_1.5pulg">#REF!</definedName>
    <definedName name="ins_valvula_1pulg" localSheetId="2">#REF!</definedName>
    <definedName name="ins_valvula_1pulg">#REF!</definedName>
    <definedName name="ins_valvula_2pulg" localSheetId="2">#REF!</definedName>
    <definedName name="ins_valvula_2pulg">#REF!</definedName>
    <definedName name="ins_valvula_reguladora_1pulg" localSheetId="2">#REF!</definedName>
    <definedName name="ins_valvula_reguladora_1pulg">#REF!</definedName>
    <definedName name="ins_valvula_reguladora_2pulg" localSheetId="2">#REF!</definedName>
    <definedName name="ins_valvula_reguladora_2pulg">#REF!</definedName>
    <definedName name="ins_varilla_0.375pulg" localSheetId="2">#REF!</definedName>
    <definedName name="ins_varilla_0.375pulg">#REF!</definedName>
    <definedName name="ins_varilla_0.5pulg" localSheetId="2">#REF!</definedName>
    <definedName name="ins_varilla_0.5pulg">#REF!</definedName>
    <definedName name="ins_yee_pvc_drenaje_2pulg" localSheetId="2">#REF!</definedName>
    <definedName name="ins_yee_pvc_drenaje_2pulg">#REF!</definedName>
    <definedName name="ins_yee_pvc_drenaje_3pulg" localSheetId="2">#REF!</definedName>
    <definedName name="ins_yee_pvc_drenaje_3pulg">#REF!</definedName>
    <definedName name="ins_yee_pvc_drenaje_4pulg" localSheetId="2">#REF!</definedName>
    <definedName name="ins_yee_pvc_drenaje_4pulg">#REF!</definedName>
    <definedName name="INSTVENT" localSheetId="2">#REF!</definedName>
    <definedName name="INSTVENT">#REF!</definedName>
    <definedName name="INSUMO_1" localSheetId="2">#REF!</definedName>
    <definedName name="INSUMO_1">#REF!</definedName>
    <definedName name="INTERRUPTOR_3w" localSheetId="2">#REF!</definedName>
    <definedName name="INTERRUPTOR_3w">#REF!</definedName>
    <definedName name="INTERRUPTOR_4w" localSheetId="2">#REF!</definedName>
    <definedName name="INTERRUPTOR_4w">#REF!</definedName>
    <definedName name="INTERRUPTOR_DOBLE" localSheetId="2">#REF!</definedName>
    <definedName name="INTERRUPTOR_DOBLE">#REF!</definedName>
    <definedName name="INTERRUPTOR_SENC" localSheetId="2">#REF!</definedName>
    <definedName name="INTERRUPTOR_SENC">#REF!</definedName>
    <definedName name="INTERRUPTOR3VIAS" localSheetId="2">#REF!</definedName>
    <definedName name="INTERRUPTOR3VIAS">#REF!</definedName>
    <definedName name="INTERRUPTOR4VIAS" localSheetId="2">#REF!</definedName>
    <definedName name="INTERRUPTOR4VIAS">#REF!</definedName>
    <definedName name="INTERRUPTORDOBLE" localSheetId="2">#REF!</definedName>
    <definedName name="INTERRUPTORDOBLE">#REF!</definedName>
    <definedName name="INTERRUPTORPILOTO" localSheetId="2">#REF!</definedName>
    <definedName name="INTERRUPTORPILOTO">#REF!</definedName>
    <definedName name="INTERRUPTORSENCILLO" localSheetId="2">#REF!</definedName>
    <definedName name="INTERRUPTORSENCILLO">#REF!</definedName>
    <definedName name="INTERRUPTORTRIPLE" localSheetId="2">#REF!</definedName>
    <definedName name="INTERRUPTORTRIPLE">#REF!</definedName>
    <definedName name="itabo" localSheetId="2">#REF!</definedName>
    <definedName name="itabo">#REF!</definedName>
    <definedName name="ITBIS">[66]Insumos!$G$2</definedName>
    <definedName name="ITBS" localSheetId="2">#REF!</definedName>
    <definedName name="ITBS">#REF!</definedName>
    <definedName name="Item2">#N/A</definedName>
    <definedName name="iu" localSheetId="2">#REF!</definedName>
    <definedName name="iu">#REF!</definedName>
    <definedName name="Izado_de_Tabletas" localSheetId="2">#REF!</definedName>
    <definedName name="Izado_de_Tabletas">#REF!</definedName>
    <definedName name="Izado_de_Tabletas_2">#N/A</definedName>
    <definedName name="Izado_de_Tabletas_3">#N/A</definedName>
    <definedName name="IZAJE" localSheetId="2">#REF!</definedName>
    <definedName name="IZAJE">#REF!</definedName>
    <definedName name="IZAJE_2">"$#REF!.$#REF!$#REF!"</definedName>
    <definedName name="IZAJE_3">"$#REF!.$#REF!$#REF!"</definedName>
    <definedName name="Izaje_de_Vigas_Postensadas" localSheetId="2">#REF!</definedName>
    <definedName name="Izaje_de_Vigas_Postensadas">#REF!</definedName>
    <definedName name="Izaje_de_Vigas_Postensadas_2">#N/A</definedName>
    <definedName name="Izaje_de_Vigas_Postensadas_3">#N/A</definedName>
    <definedName name="J" localSheetId="2">#REF!</definedName>
    <definedName name="J">#REF!</definedName>
    <definedName name="JAGS" localSheetId="2">#REF!</definedName>
    <definedName name="JAGS">#REF!</definedName>
    <definedName name="jminimo" localSheetId="2">#REF!</definedName>
    <definedName name="jminimo">#REF!</definedName>
    <definedName name="Jose" localSheetId="2">[59]INSUMOS!#REF!</definedName>
    <definedName name="Jose">[59]INSUMOS!#REF!</definedName>
    <definedName name="JUNTA_CERA_INODORO" localSheetId="2">#REF!</definedName>
    <definedName name="JUNTA_CERA_INODORO">#REF!</definedName>
    <definedName name="JUNTA_DRESSER_12" localSheetId="2">#REF!</definedName>
    <definedName name="JUNTA_DRESSER_12">#REF!</definedName>
    <definedName name="JUNTA_DRESSER_16" localSheetId="2">#REF!</definedName>
    <definedName name="JUNTA_DRESSER_16">#REF!</definedName>
    <definedName name="JUNTA_DRESSER_2" localSheetId="2">#REF!</definedName>
    <definedName name="JUNTA_DRESSER_2">#REF!</definedName>
    <definedName name="JUNTA_DRESSER_3" localSheetId="2">#REF!</definedName>
    <definedName name="JUNTA_DRESSER_3">#REF!</definedName>
    <definedName name="JUNTA_DRESSER_4" localSheetId="2">#REF!</definedName>
    <definedName name="JUNTA_DRESSER_4">#REF!</definedName>
    <definedName name="JUNTA_DRESSER_6" localSheetId="2">#REF!</definedName>
    <definedName name="JUNTA_DRESSER_6">#REF!</definedName>
    <definedName name="JUNTA_DRESSER_8" localSheetId="2">#REF!</definedName>
    <definedName name="JUNTA_DRESSER_8">#REF!</definedName>
    <definedName name="JUNTA_WATER_STOP_9" localSheetId="2">#REF!</definedName>
    <definedName name="JUNTA_WATER_STOP_9">#REF!</definedName>
    <definedName name="JUNTACERA" localSheetId="2">#REF!</definedName>
    <definedName name="JUNTACERA">#REF!</definedName>
    <definedName name="jy" localSheetId="2">[67]M.O.!#REF!</definedName>
    <definedName name="jy">[67]M.O.!#REF!</definedName>
    <definedName name="k" localSheetId="2">#REF!</definedName>
    <definedName name="k">#REF!</definedName>
    <definedName name="kerosene" localSheetId="2">#REF!</definedName>
    <definedName name="kerosene">#REF!</definedName>
    <definedName name="khvf" localSheetId="2">#REF!</definedName>
    <definedName name="khvf">#REF!</definedName>
    <definedName name="kijop" localSheetId="2">#REF!</definedName>
    <definedName name="kijop">#REF!</definedName>
    <definedName name="Kilometro">[29]EQUIPOS!$I$25</definedName>
    <definedName name="komatsu" localSheetId="2">'[26]Listado Equipos a utilizar'!#REF!</definedName>
    <definedName name="komatsu">'[26]Listado Equipos a utilizar'!#REF!</definedName>
    <definedName name="L" localSheetId="2">#REF!</definedName>
    <definedName name="L">#REF!</definedName>
    <definedName name="L195d125">#REF!</definedName>
    <definedName name="LADRILLOS_4x8x2" localSheetId="2">#REF!</definedName>
    <definedName name="LADRILLOS_4x8x2">#REF!</definedName>
    <definedName name="LAMPARA_FLUORESC_2x4" localSheetId="2">#REF!</definedName>
    <definedName name="LAMPARA_FLUORESC_2x4">#REF!</definedName>
    <definedName name="LAMPARAS_DE_1500W_220V">[40]INSU!$B$41</definedName>
    <definedName name="LAQUEAR_MADERA" localSheetId="2">#REF!</definedName>
    <definedName name="LAQUEAR_MADERA">#REF!</definedName>
    <definedName name="LARRASTRE4SDR41MCONTRA" localSheetId="2">#REF!</definedName>
    <definedName name="LARRASTRE4SDR41MCONTRA">#REF!</definedName>
    <definedName name="LARRASTRE6SDR41MCONTRA" localSheetId="2">#REF!</definedName>
    <definedName name="LARRASTRE6SDR41MCONTRA">#REF!</definedName>
    <definedName name="LATEX" localSheetId="2">#REF!</definedName>
    <definedName name="LATEX">#REF!</definedName>
    <definedName name="LAVADERO_DOBLE" localSheetId="2">#REF!</definedName>
    <definedName name="LAVADERO_DOBLE">#REF!</definedName>
    <definedName name="LAVADERO_GRANITO_SENCILLO" localSheetId="2">#REF!</definedName>
    <definedName name="LAVADERO_GRANITO_SENCILLO">#REF!</definedName>
    <definedName name="LAVADEROSENCILLO" localSheetId="2">#REF!</definedName>
    <definedName name="LAVADEROSENCILLO">#REF!</definedName>
    <definedName name="LAVAMANO_19x17_BCO" localSheetId="2">#REF!</definedName>
    <definedName name="LAVAMANO_19x17_BCO">#REF!</definedName>
    <definedName name="LAVGRA1BCO" localSheetId="2">#REF!</definedName>
    <definedName name="LAVGRA1BCO">#REF!</definedName>
    <definedName name="LAVGRA1BCOPVC" localSheetId="2">#REF!</definedName>
    <definedName name="LAVGRA1BCOPVC">#REF!</definedName>
    <definedName name="LAVGRA2BCO" localSheetId="2">#REF!</definedName>
    <definedName name="LAVGRA2BCO">#REF!</definedName>
    <definedName name="LAVGRA2BCOPVC" localSheetId="2">#REF!</definedName>
    <definedName name="LAVGRA2BCOPVC">#REF!</definedName>
    <definedName name="LAVM1917BCO" localSheetId="2">#REF!</definedName>
    <definedName name="LAVM1917BCO">#REF!</definedName>
    <definedName name="LAVM1917BCOPVC" localSheetId="2">#REF!</definedName>
    <definedName name="LAVM1917BCOPVC">#REF!</definedName>
    <definedName name="LAVM1917COL" localSheetId="2">#REF!</definedName>
    <definedName name="LAVM1917COL">#REF!</definedName>
    <definedName name="LAVM1917COLPVC" localSheetId="2">#REF!</definedName>
    <definedName name="LAVM1917COLPVC">#REF!</definedName>
    <definedName name="LAVMOVABCO" localSheetId="2">#REF!</definedName>
    <definedName name="LAVMOVABCO">#REF!</definedName>
    <definedName name="LAVMOVABCOPVC" localSheetId="2">#REF!</definedName>
    <definedName name="LAVMOVABCOPVC">#REF!</definedName>
    <definedName name="LAVMOVACOL" localSheetId="2">#REF!</definedName>
    <definedName name="LAVMOVACOL">#REF!</definedName>
    <definedName name="LAVMOVACOLPVC" localSheetId="2">#REF!</definedName>
    <definedName name="LAVMOVACOLPVC">#REF!</definedName>
    <definedName name="LAVMSERBCO" localSheetId="2">#REF!</definedName>
    <definedName name="LAVMSERBCO">#REF!</definedName>
    <definedName name="LAVMSERBCOPVC" localSheetId="2">#REF!</definedName>
    <definedName name="LAVMSERBCOPVC">#REF!</definedName>
    <definedName name="LAVOVAEMPBCOCONTRA" localSheetId="2">#REF!</definedName>
    <definedName name="LAVOVAEMPBCOCONTRA">#REF!</definedName>
    <definedName name="lbalmbre18">'[39]Analisis Unit. '!$F$39</definedName>
    <definedName name="Ligado_y_vaciado" localSheetId="2">#REF!</definedName>
    <definedName name="Ligado_y_vaciado">#REF!</definedName>
    <definedName name="Ligado_y_vaciado_2">#N/A</definedName>
    <definedName name="Ligado_y_vaciado_3">#N/A</definedName>
    <definedName name="Ligado_y_Vaciado_a_Mano">[27]Insumos!$B$136:$D$136</definedName>
    <definedName name="Ligado_y_Vaciado_con_ligadora_y_Winche" localSheetId="2">[9]Insumos!#REF!</definedName>
    <definedName name="Ligado_y_Vaciado_con_ligadora_y_Winche">[9]Insumos!#REF!</definedName>
    <definedName name="Ligado_y_Vaciado_Hormigón_Industrial_____20_M3" localSheetId="2">[9]Insumos!#REF!</definedName>
    <definedName name="Ligado_y_Vaciado_Hormigón_Industrial_____20_M3">[9]Insumos!#REF!</definedName>
    <definedName name="Ligado_y_Vaciado_Hormigón_Industrial_____4_M3" localSheetId="2">[9]Insumos!#REF!</definedName>
    <definedName name="Ligado_y_Vaciado_Hormigón_Industrial_____4_M3">[9]Insumos!#REF!</definedName>
    <definedName name="Ligado_y_Vaciado_Hormigón_Industrial___10__20_M3" localSheetId="2">[9]Insumos!#REF!</definedName>
    <definedName name="Ligado_y_Vaciado_Hormigón_Industrial___10__20_M3">[9]Insumos!#REF!</definedName>
    <definedName name="Ligado_y_Vaciado_Hormigón_Industrial___4__10_M3" localSheetId="2">[9]Insumos!#REF!</definedName>
    <definedName name="Ligado_y_Vaciado_Hormigón_Industrial___4__10_M3">[9]Insumos!#REF!</definedName>
    <definedName name="ligadohormigon" localSheetId="2">[29]OBRAMANO!#REF!</definedName>
    <definedName name="ligadohormigon">[29]OBRAMANO!#REF!</definedName>
    <definedName name="ligadora" localSheetId="2">'[26]Listado Equipos a utilizar'!#REF!</definedName>
    <definedName name="ligadora">'[26]Listado Equipos a utilizar'!#REF!</definedName>
    <definedName name="Ligadora_de_1_funda" localSheetId="2">#REF!</definedName>
    <definedName name="Ligadora_de_1_funda">#REF!</definedName>
    <definedName name="Ligadora_de_1_funda_2">#N/A</definedName>
    <definedName name="Ligadora_de_1_funda_3">#N/A</definedName>
    <definedName name="Ligadora_de_2_funda" localSheetId="2">#REF!</definedName>
    <definedName name="Ligadora_de_2_funda">#REF!</definedName>
    <definedName name="Ligadora_de_2_funda_2">#N/A</definedName>
    <definedName name="Ligadora_de_2_funda_3">#N/A</definedName>
    <definedName name="Ligadora2fdas" localSheetId="2">#REF!</definedName>
    <definedName name="Ligadora2fdas">#REF!</definedName>
    <definedName name="LIGALIGA" localSheetId="2">#REF!</definedName>
    <definedName name="LIGALIGA">#REF!</definedName>
    <definedName name="ligawinche" localSheetId="2">#REF!</definedName>
    <definedName name="ligawinche">#REF!</definedName>
    <definedName name="limp.des.destronque">'[25]Analisis Unitarios'!$E$500</definedName>
    <definedName name="LIMPESC" localSheetId="2">#REF!</definedName>
    <definedName name="LIMPESC">#REF!</definedName>
    <definedName name="limpi" localSheetId="2">#REF!</definedName>
    <definedName name="limpi">#REF!</definedName>
    <definedName name="limpii" localSheetId="2">#REF!</definedName>
    <definedName name="limpii">#REF!</definedName>
    <definedName name="limpiii" localSheetId="2">#REF!</definedName>
    <definedName name="limpiii">#REF!</definedName>
    <definedName name="limpiiii" localSheetId="2">#REF!</definedName>
    <definedName name="limpiiii">#REF!</definedName>
    <definedName name="LIMPSALCERA" localSheetId="2">#REF!</definedName>
    <definedName name="LIMPSALCERA">#REF!</definedName>
    <definedName name="LIMPTUBOCPVC14" localSheetId="2">#REF!</definedName>
    <definedName name="LIMPTUBOCPVC14">#REF!</definedName>
    <definedName name="LIMPTUBOCPVCPINTA" localSheetId="2">#REF!</definedName>
    <definedName name="LIMPTUBOCPVCPINTA">#REF!</definedName>
    <definedName name="LIMPZOC" localSheetId="2">#REF!</definedName>
    <definedName name="LIMPZOC">#REF!</definedName>
    <definedName name="LINE" localSheetId="2" hidden="1">'[31]ANALISIS STO DGO'!#REF!</definedName>
    <definedName name="LINE" hidden="1">'[31]ANALISIS STO DGO'!#REF!</definedName>
    <definedName name="LINEA_DE_CONDUC">#N/A</definedName>
    <definedName name="lineout" localSheetId="2" hidden="1">'[31]ANALISIS STO DGO'!#REF!</definedName>
    <definedName name="lineout" hidden="1">'[31]ANALISIS STO DGO'!#REF!</definedName>
    <definedName name="lista" localSheetId="2">#REF!</definedName>
    <definedName name="lista">#REF!</definedName>
    <definedName name="LISTADO" localSheetId="2">#REF!</definedName>
    <definedName name="LISTADO">#REF!</definedName>
    <definedName name="Listelos_de_20_Cms_en_Baños">[27]Insumos!$B$44:$D$44</definedName>
    <definedName name="LLAVE_ANG_38" localSheetId="2">#REF!</definedName>
    <definedName name="LLAVE_ANG_38">#REF!</definedName>
    <definedName name="LLAVE_CHORRO" localSheetId="2">#REF!</definedName>
    <definedName name="LLAVE_CHORRO">#REF!</definedName>
    <definedName name="LLAVE_EMPOTRAR_CROMO_12" localSheetId="2">#REF!</definedName>
    <definedName name="LLAVE_EMPOTRAR_CROMO_12">#REF!</definedName>
    <definedName name="LLAVE_PASO_1" localSheetId="2">#REF!</definedName>
    <definedName name="LLAVE_PASO_1">#REF!</definedName>
    <definedName name="LLAVE_PASO_34" localSheetId="2">#REF!</definedName>
    <definedName name="LLAVE_PASO_34">#REF!</definedName>
    <definedName name="LLAVE_SENCILLA" localSheetId="2">#REF!</definedName>
    <definedName name="LLAVE_SENCILLA">#REF!</definedName>
    <definedName name="llaveacero" localSheetId="2">#REF!</definedName>
    <definedName name="llaveacero">#REF!</definedName>
    <definedName name="llaveacondicionamientohinca" localSheetId="2">#REF!</definedName>
    <definedName name="llaveacondicionamientohinca">#REF!</definedName>
    <definedName name="llaveacondicionamientohinca_2">#N/A</definedName>
    <definedName name="llaveacondicionamientohinca_3">#N/A</definedName>
    <definedName name="llaveagregado" localSheetId="2">#REF!</definedName>
    <definedName name="llaveagregado">#REF!</definedName>
    <definedName name="llaveagua" localSheetId="2">#REF!</definedName>
    <definedName name="llaveagua">#REF!</definedName>
    <definedName name="llavealambre" localSheetId="2">#REF!</definedName>
    <definedName name="llavealambre">#REF!</definedName>
    <definedName name="llaveanclajedepilotes" localSheetId="2">#REF!</definedName>
    <definedName name="llaveanclajedepilotes">#REF!</definedName>
    <definedName name="LLAVEANGULAR" localSheetId="2">#REF!</definedName>
    <definedName name="LLAVEANGULAR">#REF!</definedName>
    <definedName name="llavecablepostensado" localSheetId="2">#REF!</definedName>
    <definedName name="llavecablepostensado">#REF!</definedName>
    <definedName name="llavecastingbed" localSheetId="2">#REF!</definedName>
    <definedName name="llavecastingbed">#REF!</definedName>
    <definedName name="llavecemento" localSheetId="2">#REF!</definedName>
    <definedName name="llavecemento">#REF!</definedName>
    <definedName name="LLAVECHORRO" localSheetId="2">#REF!</definedName>
    <definedName name="LLAVECHORRO">#REF!</definedName>
    <definedName name="llaveclavos" localSheetId="2">#REF!</definedName>
    <definedName name="llaveclavos">#REF!</definedName>
    <definedName name="llavecuradoyaditivo" localSheetId="2">#REF!</definedName>
    <definedName name="llavecuradoyaditivo">#REF!</definedName>
    <definedName name="llaveempalmepilotes" localSheetId="2">#REF!</definedName>
    <definedName name="llaveempalmepilotes">#REF!</definedName>
    <definedName name="LLAVEEMPOTRAR12" localSheetId="2">#REF!</definedName>
    <definedName name="LLAVEEMPOTRAR12">#REF!</definedName>
    <definedName name="llavehincapilotes" localSheetId="2">#REF!</definedName>
    <definedName name="llavehincapilotes">#REF!</definedName>
    <definedName name="llaveizadotabletas" localSheetId="2">#REF!</definedName>
    <definedName name="llaveizadotabletas">#REF!</definedName>
    <definedName name="llaveizajevigaspostensadas" localSheetId="2">#REF!</definedName>
    <definedName name="llaveizajevigaspostensadas">#REF!</definedName>
    <definedName name="llaveizajevigaspostensadas_2">#N/A</definedName>
    <definedName name="llaveizajevigaspostensadas_3">#N/A</definedName>
    <definedName name="llaveligadoyvaciado" localSheetId="2">#REF!</definedName>
    <definedName name="llaveligadoyvaciado">#REF!</definedName>
    <definedName name="llaveligadoyvaciado_2">#N/A</definedName>
    <definedName name="llaveligadoyvaciado_3">#N/A</definedName>
    <definedName name="llavemadera" localSheetId="2">#REF!</definedName>
    <definedName name="llavemadera">#REF!</definedName>
    <definedName name="llavemadera_2">#N/A</definedName>
    <definedName name="llavemadera_3">#N/A</definedName>
    <definedName name="llavemanejocemento" localSheetId="2">#REF!</definedName>
    <definedName name="llavemanejocemento">#REF!</definedName>
    <definedName name="llavemanejocemento_2">#N/A</definedName>
    <definedName name="llavemanejocemento_3">#N/A</definedName>
    <definedName name="llavemanejopilotes" localSheetId="2">#REF!</definedName>
    <definedName name="llavemanejopilotes">#REF!</definedName>
    <definedName name="llavemanejopilotes_2">#N/A</definedName>
    <definedName name="llavemanejopilotes_3">#N/A</definedName>
    <definedName name="llavemoacero" localSheetId="2">#REF!</definedName>
    <definedName name="llavemoacero">#REF!</definedName>
    <definedName name="llavemoacero_2">#N/A</definedName>
    <definedName name="llavemoacero_3">#N/A</definedName>
    <definedName name="llavemomadera" localSheetId="2">#REF!</definedName>
    <definedName name="llavemomadera">#REF!</definedName>
    <definedName name="llavemomadera_2">#N/A</definedName>
    <definedName name="llavemomadera_3">#N/A</definedName>
    <definedName name="LLAVEORINALPEQ" localSheetId="2">#REF!</definedName>
    <definedName name="LLAVEORINALPEQ">#REF!</definedName>
    <definedName name="LLAVES" localSheetId="2">#REF!</definedName>
    <definedName name="LLAVES">#REF!</definedName>
    <definedName name="LLAVESENCCROM" localSheetId="2">#REF!</definedName>
    <definedName name="LLAVESENCCROM">#REF!</definedName>
    <definedName name="llavetratamientomoldes" localSheetId="2">#REF!</definedName>
    <definedName name="llavetratamientomoldes">#REF!</definedName>
    <definedName name="llavetratamientomoldes_2">#N/A</definedName>
    <definedName name="llavetratamientomoldes_3">#N/A</definedName>
    <definedName name="LLAVIN" localSheetId="2">#REF!</definedName>
    <definedName name="LLAVIN">#REF!</definedName>
    <definedName name="LLAVIN_PUERTA" localSheetId="2">#REF!</definedName>
    <definedName name="LLAVIN_PUERTA">#REF!</definedName>
    <definedName name="LLAVINCOR" localSheetId="2">#REF!</definedName>
    <definedName name="LLAVINCOR">#REF!</definedName>
    <definedName name="LLENADO_BLOQUES_20" localSheetId="2">#REF!</definedName>
    <definedName name="LLENADO_BLOQUES_20">#REF!</definedName>
    <definedName name="LLENADO_BLOQUES_40" localSheetId="2">#REF!</definedName>
    <definedName name="LLENADO_BLOQUES_40">#REF!</definedName>
    <definedName name="LLENADO_BLOQUES_60" localSheetId="2">#REF!</definedName>
    <definedName name="LLENADO_BLOQUES_60">#REF!</definedName>
    <definedName name="LLENADO_BLOQUES_80" localSheetId="2">#REF!</definedName>
    <definedName name="LLENADO_BLOQUES_80">#REF!</definedName>
    <definedName name="LLENADOHUECOS" localSheetId="2">#REF!</definedName>
    <definedName name="LLENADOHUECOS">#REF!</definedName>
    <definedName name="LLENADOHUECOS20" localSheetId="2">#REF!</definedName>
    <definedName name="LLENADOHUECOS20">#REF!</definedName>
    <definedName name="LLENADOHUECOS40" localSheetId="2">#REF!</definedName>
    <definedName name="LLENADOHUECOS40">#REF!</definedName>
    <definedName name="LLENADOHUECOS60" localSheetId="2">#REF!</definedName>
    <definedName name="LLENADOHUECOS60">#REF!</definedName>
    <definedName name="LLENADOHUECOS80" localSheetId="2">#REF!</definedName>
    <definedName name="LLENADOHUECOS80">#REF!</definedName>
    <definedName name="LMEMBAJADOR" localSheetId="2">#REF!</definedName>
    <definedName name="LMEMBAJADOR">#REF!</definedName>
    <definedName name="LOSA12" localSheetId="2">#REF!</definedName>
    <definedName name="LOSA12">#REF!</definedName>
    <definedName name="LOSA20" localSheetId="2">#REF!</definedName>
    <definedName name="LOSA20">#REF!</definedName>
    <definedName name="LOSA30" localSheetId="2">#REF!</definedName>
    <definedName name="LOSA30">#REF!</definedName>
    <definedName name="losetacriolla" localSheetId="2">#REF!</definedName>
    <definedName name="losetacriolla">#REF!</definedName>
    <definedName name="Losetas_30x30_Italianas___S_350" localSheetId="2">[9]Insumos!#REF!</definedName>
    <definedName name="Losetas_30x30_Italianas___S_350">[9]Insumos!#REF!</definedName>
    <definedName name="Losetas_33x33_Italianas____Granito_Rosa" localSheetId="2">[9]Insumos!#REF!</definedName>
    <definedName name="Losetas_33x33_Italianas____Granito_Rosa">[9]Insumos!#REF!</definedName>
    <definedName name="Losetas_de_Barro_exagonal_Grande_C_Transp." localSheetId="2">[9]Insumos!#REF!</definedName>
    <definedName name="Losetas_de_Barro_exagonal_Grande_C_Transp.">[9]Insumos!#REF!</definedName>
    <definedName name="Losetas_de_Barro_Feria_Grande_C_Transp." localSheetId="2">[9]Insumos!#REF!</definedName>
    <definedName name="Losetas_de_Barro_Feria_Grande_C_Transp.">[9]Insumos!#REF!</definedName>
    <definedName name="LUBRICANTE" localSheetId="2">#REF!</definedName>
    <definedName name="LUBRICANTE">#REF!</definedName>
    <definedName name="lubricantes">[68]Materiales!$K$15</definedName>
    <definedName name="Luces" localSheetId="2">#REF!</definedName>
    <definedName name="Luces">#REF!</definedName>
    <definedName name="LUZCENITAL" localSheetId="2">#REF!</definedName>
    <definedName name="LUZCENITAL">#REF!</definedName>
    <definedName name="LUZPARQEMT" localSheetId="2">#REF!</definedName>
    <definedName name="LUZPARQEMT">#REF!</definedName>
    <definedName name="M" localSheetId="2">[1]Presup.!#REF!</definedName>
    <definedName name="M">[1]Presup.!#REF!</definedName>
    <definedName name="M.O._Colocación_Cables_Postensados" localSheetId="2">#REF!</definedName>
    <definedName name="M.O._Colocación_Cables_Postensados">#REF!</definedName>
    <definedName name="M.O._Colocación_Cables_Postensados_2">#N/A</definedName>
    <definedName name="M.O._Colocación_Cables_Postensados_3">#N/A</definedName>
    <definedName name="M.O._Colocación_Tabletas_Prefabricados" localSheetId="2">#REF!</definedName>
    <definedName name="M.O._Colocación_Tabletas_Prefabricados">#REF!</definedName>
    <definedName name="M.O._Colocación_Tabletas_Prefabricados_2">#N/A</definedName>
    <definedName name="M.O._Colocación_Tabletas_Prefabricados_3">#N/A</definedName>
    <definedName name="M.O._Confección_Moldes" localSheetId="2">#REF!</definedName>
    <definedName name="M.O._Confección_Moldes">#REF!</definedName>
    <definedName name="M.O._Confección_Moldes_2">#N/A</definedName>
    <definedName name="M.O._Confección_Moldes_3">#N/A</definedName>
    <definedName name="M.O._Vigas_Postensadas__Incl._Cast." localSheetId="2">#REF!</definedName>
    <definedName name="M.O._Vigas_Postensadas__Incl._Cast.">#REF!</definedName>
    <definedName name="M.O._Vigas_Postensadas__Incl._Cast._2">#N/A</definedName>
    <definedName name="M.O._Vigas_Postensadas__Incl._Cast._3">#N/A</definedName>
    <definedName name="M.O.Pintura.Int.">'[38]Costos Mano de Obra'!$O$52</definedName>
    <definedName name="M.T." localSheetId="2">[10]A!#REF!</definedName>
    <definedName name="M.T.">[10]A!#REF!</definedName>
    <definedName name="M_O_Armadura_Columna">[27]Insumos!$B$78:$D$78</definedName>
    <definedName name="M_O_Armadura_Dintel_y_Viga">[27]Insumos!$B$79:$D$79</definedName>
    <definedName name="M_O_Cantos">[27]Insumos!$B$99:$D$99</definedName>
    <definedName name="M_O_Carpintero_2da._Categoría">[27]Insumos!$B$96:$D$96</definedName>
    <definedName name="M_O_Cerámica_Italiana_en_Pared">[27]Insumos!$B$102:$D$102</definedName>
    <definedName name="M_O_Colocación_Adoquines">[27]Insumos!$B$104:$D$104</definedName>
    <definedName name="M_O_Colocación_de_Bloques_de_4">[27]Insumos!$B$105:$D$105</definedName>
    <definedName name="M_O_Colocación_de_Bloques_de_6">[27]Insumos!$B$106:$D$106</definedName>
    <definedName name="M_O_Colocación_de_Bloques_de_8">[27]Insumos!$B$107:$D$107</definedName>
    <definedName name="M_O_Colocación_Listelos">[27]Insumos!$B$114:$D$114</definedName>
    <definedName name="M_O_Colocación_Piso_Cerámica_Criolla">[27]Insumos!$B$108:$D$108</definedName>
    <definedName name="M_O_Colocación_Piso_de_Granito_40_X_40">[27]Insumos!$B$111:$D$111</definedName>
    <definedName name="M_O_Colocación_Zócalos_de_Cerámica">[27]Insumos!$B$113:$D$113</definedName>
    <definedName name="M_O_Confección_de_Andamios">[27]Insumos!$B$115:$D$115</definedName>
    <definedName name="M_O_Construcción_Acera_Frotada_y_Violinada">[27]Insumos!$B$116:$D$116</definedName>
    <definedName name="M_O_Corte_y_Amarre_de_Varilla">[27]Insumos!$B$119:$D$119</definedName>
    <definedName name="M_O_Elaboración__Vaciado_y_Frotado_Losa_de_Piso" localSheetId="2">[9]Insumos!#REF!</definedName>
    <definedName name="M_O_Elaboración__Vaciado_y_Frotado_Losa_de_Piso">[9]Insumos!#REF!</definedName>
    <definedName name="M_O_Elaboración_Cámara_Inspección">[27]Insumos!$B$120:$D$120</definedName>
    <definedName name="M_O_Elaboración_Trampa_de_Grasa">[27]Insumos!$B$121:$D$121</definedName>
    <definedName name="M_O_Encofrado_y_Desenc._Muros_Cara" localSheetId="2">[9]Insumos!#REF!</definedName>
    <definedName name="M_O_Encofrado_y_Desenc._Muros_Cara">[9]Insumos!#REF!</definedName>
    <definedName name="M_O_Envarillado_de_Escalera">[27]Insumos!$B$81:$D$81</definedName>
    <definedName name="M_O_Fino_de_Techo_Inclinado">[27]Insumos!$B$83:$D$83</definedName>
    <definedName name="M_O_Fino_de_Techo_Plano">[27]Insumos!$B$84:$D$84</definedName>
    <definedName name="M_O_Fraguache" localSheetId="2">[9]Insumos!#REF!</definedName>
    <definedName name="M_O_Fraguache">[9]Insumos!#REF!</definedName>
    <definedName name="M_O_Goteros_Colgantes">[27]Insumos!$B$85:$D$85</definedName>
    <definedName name="M_O_Llenado_de_huecos">[27]Insumos!$B$86:$D$86</definedName>
    <definedName name="M_O_Maestro">[27]Insumos!$B$87:$D$87</definedName>
    <definedName name="M_O_Malla_Eléctro_Soldada" localSheetId="2">[9]Insumos!#REF!</definedName>
    <definedName name="M_O_Malla_Eléctro_Soldada">[9]Insumos!#REF!</definedName>
    <definedName name="M_O_Obrero_Ligado">[27]Insumos!$B$88:$D$88</definedName>
    <definedName name="M_O_Pañete_Maestreado_Exterior">[27]Insumos!$B$91:$D$91</definedName>
    <definedName name="M_O_Pañete_Maestreado_Interior">[27]Insumos!$B$92:$D$92</definedName>
    <definedName name="M_O_Preparación_del_Terreno">[27]Insumos!$B$94:$D$94</definedName>
    <definedName name="M_O_Quintal_Trabajado">[27]Insumos!$B$77:$D$77</definedName>
    <definedName name="M_O_Regado__Compactación__Mojado__Trasl.Mat.__A_M">[27]Insumos!$B$132:$D$132</definedName>
    <definedName name="M_O_Regado_Mojado_y_Apisonado____Material_Granular_y_Arena" localSheetId="2">[9]Insumos!#REF!</definedName>
    <definedName name="M_O_Regado_Mojado_y_Apisonado____Material_Granular_y_Arena">[9]Insumos!#REF!</definedName>
    <definedName name="M_O_Repello" localSheetId="2">[9]Insumos!#REF!</definedName>
    <definedName name="M_O_Repello">[9]Insumos!#REF!</definedName>
    <definedName name="M_O_Subida_de_Acero_para_Losa">[27]Insumos!$B$82:$D$82</definedName>
    <definedName name="M_O_Subida_de_Materiales">[27]Insumos!$B$95:$D$95</definedName>
    <definedName name="M_O_Técnico_Calificado">[27]Insumos!$B$149:$D$149</definedName>
    <definedName name="M_O_Zabaletas">[27]Insumos!$B$98:$D$98</definedName>
    <definedName name="m2ceramica">'[39]Analisis Unit. '!$F$47</definedName>
    <definedName name="m3arena">'[39]Analisis Unit. '!$F$41</definedName>
    <definedName name="m3arepanete">'[39]Analisis Unit. '!$F$44</definedName>
    <definedName name="m3grava">'[39]Analisis Unit. '!$F$42</definedName>
    <definedName name="MA" localSheetId="2">#REF!</definedName>
    <definedName name="MA">#REF!</definedName>
    <definedName name="MACHETE" localSheetId="2">#REF!</definedName>
    <definedName name="MACHETE">#REF!</definedName>
    <definedName name="MACO">[29]EQUIPOS!$I$21</definedName>
    <definedName name="MADALQ">'[23]Analisis Detallado'!#REF!</definedName>
    <definedName name="MADB">'[23]Analisis Detallado'!#REF!</definedName>
    <definedName name="MADEMTECHOHAMALLA" localSheetId="2">#REF!</definedName>
    <definedName name="MADEMTECHOHAMALLA">#REF!</definedName>
    <definedName name="MADEMTECHOHAVAR" localSheetId="2">#REF!</definedName>
    <definedName name="MADEMTECHOHAVAR">#REF!</definedName>
    <definedName name="Madera" localSheetId="2">#REF!</definedName>
    <definedName name="Madera">#REF!</definedName>
    <definedName name="Madera_2">#N/A</definedName>
    <definedName name="Madera_3">#N/A</definedName>
    <definedName name="Madera_P2" localSheetId="2">#REF!</definedName>
    <definedName name="Madera_P2">#REF!</definedName>
    <definedName name="MADERAC" localSheetId="2">#REF!</definedName>
    <definedName name="MADERAC">#REF!</definedName>
    <definedName name="MADMU">[28]Jornal!$D$134</definedName>
    <definedName name="Maestro" localSheetId="2">#REF!</definedName>
    <definedName name="Maestro">#REF!</definedName>
    <definedName name="Maestro_de_Obras_Viales">'[37]MANO DE OBRA'!$C$60</definedName>
    <definedName name="MAESTROCARP" localSheetId="2">#REF!</definedName>
    <definedName name="MAESTROCARP">#REF!</definedName>
    <definedName name="MALLA_ABRAZ_1_12" localSheetId="2">#REF!</definedName>
    <definedName name="MALLA_ABRAZ_1_12">#REF!</definedName>
    <definedName name="MALLA_AL_GALVANIZADO" localSheetId="2">#REF!</definedName>
    <definedName name="MALLA_AL_GALVANIZADO">#REF!</definedName>
    <definedName name="MALLA_AL_PUAS" localSheetId="2">#REF!</definedName>
    <definedName name="MALLA_AL_PUAS">#REF!</definedName>
    <definedName name="MALLA_BARRA_TENZORA" localSheetId="2">#REF!</definedName>
    <definedName name="MALLA_BARRA_TENZORA">#REF!</definedName>
    <definedName name="MALLA_BOTE" localSheetId="2">#REF!</definedName>
    <definedName name="MALLA_BOTE">#REF!</definedName>
    <definedName name="MALLA_CARP_COLS" localSheetId="2">#REF!</definedName>
    <definedName name="MALLA_CARP_COLS">#REF!</definedName>
    <definedName name="MALLA_CICLONICA_6" localSheetId="2">#REF!</definedName>
    <definedName name="MALLA_CICLONICA_6">#REF!</definedName>
    <definedName name="MALLA_COLOC_6" localSheetId="2">#REF!</definedName>
    <definedName name="MALLA_COLOC_6">#REF!</definedName>
    <definedName name="MALLA_COPAFINAL_1_12" localSheetId="2">#REF!</definedName>
    <definedName name="MALLA_COPAFINAL_1_12">#REF!</definedName>
    <definedName name="MALLA_COPAFINAL_2" localSheetId="2">#REF!</definedName>
    <definedName name="MALLA_COPAFINAL_2">#REF!</definedName>
    <definedName name="MALLA_CORTE_ABR" localSheetId="2">#REF!</definedName>
    <definedName name="MALLA_CORTE_ABR">#REF!</definedName>
    <definedName name="Malla_Electrosoldada_10x10" localSheetId="2">#REF!</definedName>
    <definedName name="Malla_Electrosoldada_10x10">#REF!</definedName>
    <definedName name="MALLA_PALOMETA_DOBLE_1_12" localSheetId="2">#REF!</definedName>
    <definedName name="MALLA_PALOMETA_DOBLE_1_12">#REF!</definedName>
    <definedName name="MALLA_RELLENO" localSheetId="2">#REF!</definedName>
    <definedName name="MALLA_RELLENO">#REF!</definedName>
    <definedName name="MALLA_SEGUETA" localSheetId="2">#REF!</definedName>
    <definedName name="MALLA_SEGUETA">#REF!</definedName>
    <definedName name="MALLA_TERMINAL_1_14" localSheetId="2">#REF!</definedName>
    <definedName name="MALLA_TERMINAL_1_14">#REF!</definedName>
    <definedName name="MALLA_TUBOHG_1" localSheetId="2">#REF!</definedName>
    <definedName name="MALLA_TUBOHG_1">#REF!</definedName>
    <definedName name="MALLA_TUBOHG_1_12" localSheetId="2">#REF!</definedName>
    <definedName name="MALLA_TUBOHG_1_12">#REF!</definedName>
    <definedName name="MALLA_TUBOHG_1_14" localSheetId="2">#REF!</definedName>
    <definedName name="MALLA_TUBOHG_1_14">#REF!</definedName>
    <definedName name="MALLA_ZABALETA" localSheetId="2">#REF!</definedName>
    <definedName name="MALLA_ZABALETA">#REF!</definedName>
    <definedName name="MALLACICL6HG" localSheetId="2">#REF!</definedName>
    <definedName name="MALLACICL6HG">#REF!</definedName>
    <definedName name="mami" localSheetId="2">#REF!</definedName>
    <definedName name="mami">#REF!</definedName>
    <definedName name="mamii" localSheetId="2">#REF!</definedName>
    <definedName name="mamii">#REF!</definedName>
    <definedName name="mamiii" localSheetId="2">#REF!</definedName>
    <definedName name="mamiii">#REF!</definedName>
    <definedName name="mamiiii" localSheetId="2">#REF!</definedName>
    <definedName name="mamiiii">#REF!</definedName>
    <definedName name="MAMPARAPINOTRAT" localSheetId="2">#REF!</definedName>
    <definedName name="MAMPARAPINOTRAT">#REF!</definedName>
    <definedName name="MAMPARAPINOTRATM2" localSheetId="2">#REF!</definedName>
    <definedName name="MAMPARAPINOTRATM2">#REF!</definedName>
    <definedName name="MANG34NEGRACALENT" localSheetId="2">#REF!</definedName>
    <definedName name="MANG34NEGRACALENT">#REF!</definedName>
    <definedName name="MANO_DE_OBRA" localSheetId="2">#REF!</definedName>
    <definedName name="MANO_DE_OBRA">#REF!</definedName>
    <definedName name="Mano_de_Obra_Acero" localSheetId="2">#REF!</definedName>
    <definedName name="Mano_de_Obra_Acero">#REF!</definedName>
    <definedName name="Mano_de_Obra_Acero_2">#N/A</definedName>
    <definedName name="Mano_de_Obra_Acero_3">#N/A</definedName>
    <definedName name="Mano_de_Obra_Madera" localSheetId="2">#REF!</definedName>
    <definedName name="Mano_de_Obra_Madera">#REF!</definedName>
    <definedName name="Mano_de_Obra_Madera_2">#N/A</definedName>
    <definedName name="Mano_de_Obra_Madera_3">#N/A</definedName>
    <definedName name="mante.puerta" localSheetId="2">#REF!</definedName>
    <definedName name="mante.puerta">#REF!</definedName>
    <definedName name="mantenimientodemoldes" localSheetId="2">#REF!</definedName>
    <definedName name="mantenimientodemoldes">#REF!</definedName>
    <definedName name="manti" localSheetId="2">#REF!</definedName>
    <definedName name="manti">#REF!</definedName>
    <definedName name="mantii" localSheetId="2">#REF!</definedName>
    <definedName name="mantii">#REF!</definedName>
    <definedName name="mantiii" localSheetId="2">#REF!</definedName>
    <definedName name="mantiii">#REF!</definedName>
    <definedName name="mantiiii" localSheetId="2">#REF!</definedName>
    <definedName name="mantiiii">#REF!</definedName>
    <definedName name="MANTTRANSITO">[69]MANT.TRANSITO!$H$27</definedName>
    <definedName name="maquito" localSheetId="2">'[26]Listado Equipos a utilizar'!#REF!</definedName>
    <definedName name="maquito">'[26]Listado Equipos a utilizar'!#REF!</definedName>
    <definedName name="MARCO_PUERTA_PINO" localSheetId="2">#REF!</definedName>
    <definedName name="MARCO_PUERTA_PINO">#REF!</definedName>
    <definedName name="MARCOCA" localSheetId="2">#REF!</definedName>
    <definedName name="MARCOCA">#REF!</definedName>
    <definedName name="MARCOPI" localSheetId="2">#REF!</definedName>
    <definedName name="MARCOPI">#REF!</definedName>
    <definedName name="Marcos_de_Pino_Americano" localSheetId="2">[9]Insumos!#REF!</definedName>
    <definedName name="Marcos_de_Pino_Americano">[9]Insumos!#REF!</definedName>
    <definedName name="marmolpiso" localSheetId="2">#REF!</definedName>
    <definedName name="marmolpiso">#REF!</definedName>
    <definedName name="martillo" localSheetId="2">#REF!</definedName>
    <definedName name="martillo">#REF!</definedName>
    <definedName name="MAT_ACERO" localSheetId="2">#REF!</definedName>
    <definedName name="MAT_ACERO">#REF!</definedName>
    <definedName name="MAT_AGREGADOS" localSheetId="2">#REF!</definedName>
    <definedName name="MAT_AGREGADOS">#REF!</definedName>
    <definedName name="MAT_BLOQUES" localSheetId="2">#REF!</definedName>
    <definedName name="MAT_BLOQUES">#REF!</definedName>
    <definedName name="MAT_CARP." localSheetId="2">#REF!</definedName>
    <definedName name="MAT_CARP.">#REF!</definedName>
    <definedName name="MAT_CEMENTOS" localSheetId="2">#REF!</definedName>
    <definedName name="MAT_CEMENTOS">#REF!</definedName>
    <definedName name="MAT_CERRAJ." localSheetId="2">#REF!</definedName>
    <definedName name="MAT_CERRAJ.">#REF!</definedName>
    <definedName name="MAT_HORM._I" localSheetId="2">#REF!</definedName>
    <definedName name="MAT_HORM._I">#REF!</definedName>
    <definedName name="MAT_MOVTO_TIERR" localSheetId="2">#REF!</definedName>
    <definedName name="MAT_MOVTO_TIERR">#REF!</definedName>
    <definedName name="MAT_PINTURA" localSheetId="2">#REF!</definedName>
    <definedName name="MAT_PINTURA">#REF!</definedName>
    <definedName name="MAT_PINTURAS" localSheetId="2">#REF!</definedName>
    <definedName name="MAT_PINTURAS">#REF!</definedName>
    <definedName name="MAT_PLAFONES" localSheetId="2">#REF!</definedName>
    <definedName name="MAT_PLAFONES">#REF!</definedName>
    <definedName name="MAT_REVEST." localSheetId="2">#REF!</definedName>
    <definedName name="MAT_REVEST.">#REF!</definedName>
    <definedName name="MAT_VENTANAS" localSheetId="2">#REF!</definedName>
    <definedName name="MAT_VENTANAS">#REF!</definedName>
    <definedName name="Material_Base" localSheetId="2">[9]Insumos!#REF!</definedName>
    <definedName name="Material_Base">[9]Insumos!#REF!</definedName>
    <definedName name="Material_Granular____Cascajo_T_Yubazo" localSheetId="2">[9]Insumos!#REF!</definedName>
    <definedName name="Material_Granular____Cascajo_T_Yubazo">[9]Insumos!#REF!</definedName>
    <definedName name="MATERIAL_RELLENO" localSheetId="2">#REF!</definedName>
    <definedName name="MATERIAL_RELLENO">#REF!</definedName>
    <definedName name="MATERIALES" localSheetId="2">#REF!</definedName>
    <definedName name="MATERIALES">#REF!</definedName>
    <definedName name="MBA" localSheetId="2">#REF!</definedName>
    <definedName name="MBA">#REF!</definedName>
    <definedName name="MBR" localSheetId="2">#REF!</definedName>
    <definedName name="MBR">#REF!</definedName>
    <definedName name="MEDESFB23">[35]Mat!$D$62</definedName>
    <definedName name="mes.camion.transp">'[25]Analisis Unitarios'!$F$58</definedName>
    <definedName name="mes.camioneta">'[25]Analisis Unitarios'!$F$57</definedName>
    <definedName name="mes.contable">'[25]Analisis Unitarios'!$F$6</definedName>
    <definedName name="mes.equipo.topo">'[25]Analisis Unitarios'!$F$20</definedName>
    <definedName name="mes.guarda.al">'[25]Analisis Unitarios'!$F$8</definedName>
    <definedName name="mes.ing.fre">'[25]Analisis Unitarios'!$F$5</definedName>
    <definedName name="mes.ing.res">'[25]Analisis Unitarios'!$F$4</definedName>
    <definedName name="mes.secretaria">'[25]Analisis Unitarios'!$F$7</definedName>
    <definedName name="mes.sereno">'[25]Analisis Unitarios'!$F$9</definedName>
    <definedName name="meses.proyecto">'[25]Analisis Unitarios'!$K$3</definedName>
    <definedName name="MEXCLADORA_LAVAMANOS" localSheetId="2">#REF!</definedName>
    <definedName name="MEXCLADORA_LAVAMANOS">#REF!</definedName>
    <definedName name="MEZCALAREPMOR" localSheetId="2">#REF!</definedName>
    <definedName name="MEZCALAREPMOR">#REF!</definedName>
    <definedName name="MEZCBAN" localSheetId="2">#REF!</definedName>
    <definedName name="MEZCBAN">#REF!</definedName>
    <definedName name="MEZCBIDET" localSheetId="2">#REF!</definedName>
    <definedName name="MEZCBIDET">#REF!</definedName>
    <definedName name="MEZCFREG" localSheetId="2">#REF!</definedName>
    <definedName name="MEZCFREG">#REF!</definedName>
    <definedName name="MEZCLA_CAL_ARENA_PISOS" localSheetId="2">#REF!</definedName>
    <definedName name="MEZCLA_CAL_ARENA_PISOS">#REF!</definedName>
    <definedName name="MEZCLA125" localSheetId="2">#REF!</definedName>
    <definedName name="MEZCLA125">#REF!</definedName>
    <definedName name="MEZCLA13" localSheetId="2">#REF!</definedName>
    <definedName name="MEZCLA13">#REF!</definedName>
    <definedName name="MEZCLA14" localSheetId="2">#REF!</definedName>
    <definedName name="MEZCLA14">#REF!</definedName>
    <definedName name="MezclaAntillana" localSheetId="2">#REF!</definedName>
    <definedName name="MezclaAntillana">#REF!</definedName>
    <definedName name="MEZCLANATILLA" localSheetId="2">#REF!</definedName>
    <definedName name="MEZCLANATILLA">#REF!</definedName>
    <definedName name="MEZCLAV" localSheetId="2">#REF!</definedName>
    <definedName name="MEZCLAV">#REF!</definedName>
    <definedName name="MEZEMP" localSheetId="2">#REF!</definedName>
    <definedName name="MEZEMP">#REF!</definedName>
    <definedName name="MKLLL" localSheetId="2">#REF!</definedName>
    <definedName name="MKLLL">#REF!</definedName>
    <definedName name="mlzocalo">'[39]Analisis Unit. '!$F$46</definedName>
    <definedName name="mo.cer.pared">'[39]Analisis Unit. '!$F$26</definedName>
    <definedName name="MO_ACERA_FROTyVIOL" localSheetId="2">#REF!</definedName>
    <definedName name="MO_ACERA_FROTyVIOL">#REF!</definedName>
    <definedName name="MO_CANTOS" localSheetId="2">#REF!</definedName>
    <definedName name="MO_CANTOS">#REF!</definedName>
    <definedName name="MO_CARETEO" localSheetId="2">#REF!</definedName>
    <definedName name="MO_CARETEO">#REF!</definedName>
    <definedName name="MO_ColAcero_Dintel" localSheetId="2">#REF!</definedName>
    <definedName name="MO_ColAcero_Dintel">#REF!</definedName>
    <definedName name="MO_ColAcero_Escalera" localSheetId="2">#REF!</definedName>
    <definedName name="MO_ColAcero_Escalera">#REF!</definedName>
    <definedName name="MO_ColAcero_G60_QQ" localSheetId="2">#REF!</definedName>
    <definedName name="MO_ColAcero_G60_QQ">#REF!</definedName>
    <definedName name="MO_ColAcero_Malla" localSheetId="2">#REF!</definedName>
    <definedName name="MO_ColAcero_Malla">#REF!</definedName>
    <definedName name="MO_ColAcero_QQ" localSheetId="2">#REF!</definedName>
    <definedName name="MO_ColAcero_QQ">#REF!</definedName>
    <definedName name="MO_ColAcero_ZapMuros" localSheetId="2">#REF!</definedName>
    <definedName name="MO_ColAcero_ZapMuros">#REF!</definedName>
    <definedName name="MO_ColAcero14_Piso" localSheetId="2">#REF!</definedName>
    <definedName name="MO_ColAcero14_Piso">#REF!</definedName>
    <definedName name="MO_ColAcero38y12_Cols" localSheetId="2">#REF!</definedName>
    <definedName name="MO_ColAcero38y12_Cols">#REF!</definedName>
    <definedName name="MO_DEMOLICION_MURO_HA" localSheetId="2">#REF!</definedName>
    <definedName name="MO_DEMOLICION_MURO_HA">#REF!</definedName>
    <definedName name="MO_ELEC_BREAKERS" localSheetId="2">#REF!</definedName>
    <definedName name="MO_ELEC_BREAKERS">#REF!</definedName>
    <definedName name="MO_ELEC_INTERRUPTOR_3W" localSheetId="2">#REF!</definedName>
    <definedName name="MO_ELEC_INTERRUPTOR_3W">#REF!</definedName>
    <definedName name="MO_ELEC_INTERRUPTOR_4W" localSheetId="2">#REF!</definedName>
    <definedName name="MO_ELEC_INTERRUPTOR_4W">#REF!</definedName>
    <definedName name="MO_ELEC_INTERRUPTOR_DOB" localSheetId="2">#REF!</definedName>
    <definedName name="MO_ELEC_INTERRUPTOR_DOB">#REF!</definedName>
    <definedName name="MO_ELEC_INTERRUPTOR_SENC" localSheetId="2">#REF!</definedName>
    <definedName name="MO_ELEC_INTERRUPTOR_SENC">#REF!</definedName>
    <definedName name="MO_ELEC_INTERRUPTOR_TRIPLE" localSheetId="2">#REF!</definedName>
    <definedName name="MO_ELEC_INTERRUPTOR_TRIPLE">#REF!</definedName>
    <definedName name="MO_ELEC_LAMPARA_FLUORESCENTE" localSheetId="2">#REF!</definedName>
    <definedName name="MO_ELEC_LAMPARA_FLUORESCENTE">#REF!</definedName>
    <definedName name="MO_ELEC_LUZ_CENITAL" localSheetId="2">#REF!</definedName>
    <definedName name="MO_ELEC_LUZ_CENITAL">#REF!</definedName>
    <definedName name="MO_ELEC_PANEL_DIST" localSheetId="2">#REF!</definedName>
    <definedName name="MO_ELEC_PANEL_DIST">#REF!</definedName>
    <definedName name="MO_ELEC_TOMACORRIENTE_110" localSheetId="2">#REF!</definedName>
    <definedName name="MO_ELEC_TOMACORRIENTE_110">#REF!</definedName>
    <definedName name="MO_ELEC_TOMACORRIENTE_220" localSheetId="2">#REF!</definedName>
    <definedName name="MO_ELEC_TOMACORRIENTE_220">#REF!</definedName>
    <definedName name="MO_ENTABLILLADOS" localSheetId="2">#REF!</definedName>
    <definedName name="MO_ENTABLILLADOS">#REF!</definedName>
    <definedName name="MO_ESCALON_GRANITO" localSheetId="2">#REF!</definedName>
    <definedName name="MO_ESCALON_GRANITO">#REF!</definedName>
    <definedName name="MO_ESCALON_HUELLA_y_CONTRAHUELLA" localSheetId="2">#REF!</definedName>
    <definedName name="MO_ESCALON_HUELLA_y_CONTRAHUELLA">#REF!</definedName>
    <definedName name="MO_ESTRIAS" localSheetId="2">#REF!</definedName>
    <definedName name="MO_ESTRIAS">#REF!</definedName>
    <definedName name="MO_EXC_CALICHE_MANO_3M" localSheetId="2">#REF!</definedName>
    <definedName name="MO_EXC_CALICHE_MANO_3M">#REF!</definedName>
    <definedName name="MO_EXC_ROCA_BLANDA_MANO_3M" localSheetId="2">#REF!</definedName>
    <definedName name="MO_EXC_ROCA_BLANDA_MANO_3M">#REF!</definedName>
    <definedName name="MO_EXC_ROCA_COMP_3M" localSheetId="2">#REF!</definedName>
    <definedName name="MO_EXC_ROCA_COMP_3M">#REF!</definedName>
    <definedName name="MO_EXC_ROCA_MANO_3M" localSheetId="2">#REF!</definedName>
    <definedName name="MO_EXC_ROCA_MANO_3M">#REF!</definedName>
    <definedName name="MO_EXC_TIERRA_MANO_3M" localSheetId="2">#REF!</definedName>
    <definedName name="MO_EXC_TIERRA_MANO_3M">#REF!</definedName>
    <definedName name="MO_FINO_TECHO_HOR" localSheetId="2">#REF!</definedName>
    <definedName name="MO_FINO_TECHO_HOR">#REF!</definedName>
    <definedName name="MO_FRAGUACHE" localSheetId="2">#REF!</definedName>
    <definedName name="MO_FRAGUACHE">#REF!</definedName>
    <definedName name="MO_GOTEROS" localSheetId="2">#REF!</definedName>
    <definedName name="MO_GOTEROS">#REF!</definedName>
    <definedName name="MO_NATILLA" localSheetId="2">#REF!</definedName>
    <definedName name="MO_NATILLA">#REF!</definedName>
    <definedName name="MO_PAÑETE_COLs" localSheetId="2">#REF!</definedName>
    <definedName name="MO_PAÑETE_COLs">#REF!</definedName>
    <definedName name="MO_PAÑETE_EXT" localSheetId="2">#REF!</definedName>
    <definedName name="MO_PAÑETE_EXT">#REF!</definedName>
    <definedName name="MO_PAÑETE_INT" localSheetId="2">#REF!</definedName>
    <definedName name="MO_PAÑETE_INT">#REF!</definedName>
    <definedName name="MO_PAÑETE_PULIDO" localSheetId="2">#REF!</definedName>
    <definedName name="MO_PAÑETE_PULIDO">#REF!</definedName>
    <definedName name="MO_PAÑETE_RASGADO" localSheetId="2">#REF!</definedName>
    <definedName name="MO_PAÑETE_RASGADO">#REF!</definedName>
    <definedName name="MO_PAÑETE_TECHOSyVIGAS" localSheetId="2">#REF!</definedName>
    <definedName name="MO_PAÑETE_TECHOSyVIGAS">#REF!</definedName>
    <definedName name="MO_PERRILLA" localSheetId="2">#REF!</definedName>
    <definedName name="MO_PERRILLA">#REF!</definedName>
    <definedName name="MO_PIEDRA" localSheetId="2">#REF!</definedName>
    <definedName name="MO_PIEDRA">#REF!</definedName>
    <definedName name="MO_PINTURA" localSheetId="2">#REF!</definedName>
    <definedName name="MO_PINTURA">#REF!</definedName>
    <definedName name="MO_PISO_ADOQUIN" localSheetId="2">#REF!</definedName>
    <definedName name="MO_PISO_ADOQUIN">#REF!</definedName>
    <definedName name="MO_PISO_CementoPulido" localSheetId="2">#REF!</definedName>
    <definedName name="MO_PISO_CementoPulido">#REF!</definedName>
    <definedName name="MO_PISO_CERAMICA_15a20" localSheetId="2">#REF!</definedName>
    <definedName name="MO_PISO_CERAMICA_15a20">#REF!</definedName>
    <definedName name="MO_PISO_CERAMICA_15a20_BASE" localSheetId="2">#REF!</definedName>
    <definedName name="MO_PISO_CERAMICA_15a20_BASE">#REF!</definedName>
    <definedName name="MO_PISO_CERAMICA_30a40" localSheetId="2">#REF!</definedName>
    <definedName name="MO_PISO_CERAMICA_30a40">#REF!</definedName>
    <definedName name="MO_PISO_CERAMICA_30a40_BASE" localSheetId="2">#REF!</definedName>
    <definedName name="MO_PISO_CERAMICA_30a40_BASE">#REF!</definedName>
    <definedName name="MO_PISO_FROTA_VIOL" localSheetId="2">#REF!</definedName>
    <definedName name="MO_PISO_FROTA_VIOL">#REF!</definedName>
    <definedName name="MO_PISO_FROTADO" localSheetId="2">#REF!</definedName>
    <definedName name="MO_PISO_FROTADO">#REF!</definedName>
    <definedName name="MO_PISO_GRANITO_25" localSheetId="2">#REF!</definedName>
    <definedName name="MO_PISO_GRANITO_25">#REF!</definedName>
    <definedName name="MO_PISO_GRANITO_30" localSheetId="2">#REF!</definedName>
    <definedName name="MO_PISO_GRANITO_30">#REF!</definedName>
    <definedName name="MO_PISO_GRANITO_33" localSheetId="2">#REF!</definedName>
    <definedName name="MO_PISO_GRANITO_33">#REF!</definedName>
    <definedName name="MO_PISO_GRANITO_40" localSheetId="2">#REF!</definedName>
    <definedName name="MO_PISO_GRANITO_40">#REF!</definedName>
    <definedName name="MO_PISO_GRANITO_50" localSheetId="2">#REF!</definedName>
    <definedName name="MO_PISO_GRANITO_50">#REF!</definedName>
    <definedName name="MO_PISO_PULI_VIOL" localSheetId="2">#REF!</definedName>
    <definedName name="MO_PISO_PULI_VIOL">#REF!</definedName>
    <definedName name="MO_PISO_ZOCALO" localSheetId="2">#REF!</definedName>
    <definedName name="MO_PISO_ZOCALO">#REF!</definedName>
    <definedName name="MO_REPELLO" localSheetId="2">#REF!</definedName>
    <definedName name="MO_REPELLO">#REF!</definedName>
    <definedName name="MO_RESANE_FROTA" localSheetId="2">#REF!</definedName>
    <definedName name="MO_RESANE_FROTA">#REF!</definedName>
    <definedName name="MO_RESANE_GOMA" localSheetId="2">#REF!</definedName>
    <definedName name="MO_RESANE_GOMA">#REF!</definedName>
    <definedName name="MO_SUBIDA_BLOCK_4_1NIVEL" localSheetId="2">#REF!</definedName>
    <definedName name="MO_SUBIDA_BLOCK_4_1NIVEL">#REF!</definedName>
    <definedName name="MO_SUBIDA_BLOCK_6_1NIVEL" localSheetId="2">#REF!</definedName>
    <definedName name="MO_SUBIDA_BLOCK_6_1NIVEL">#REF!</definedName>
    <definedName name="MO_SUBIDA_BLOCK_8_1NIVEL" localSheetId="2">#REF!</definedName>
    <definedName name="MO_SUBIDA_BLOCK_8_1NIVEL">#REF!</definedName>
    <definedName name="MO_SUBIDA_CEMENTO_1NIVEL" localSheetId="2">#REF!</definedName>
    <definedName name="MO_SUBIDA_CEMENTO_1NIVEL">#REF!</definedName>
    <definedName name="MO_SUBIDA_MADERA_1NIVEL" localSheetId="2">#REF!</definedName>
    <definedName name="MO_SUBIDA_MADERA_1NIVEL">#REF!</definedName>
    <definedName name="MO_SUBIR_AGREGADO_1Nivel" localSheetId="2">#REF!</definedName>
    <definedName name="MO_SUBIR_AGREGADO_1Nivel">#REF!</definedName>
    <definedName name="MO_SubirAcero_1Niv" localSheetId="2">#REF!</definedName>
    <definedName name="MO_SubirAcero_1Niv">#REF!</definedName>
    <definedName name="MO_ZABALETA_PISO" localSheetId="2">#REF!</definedName>
    <definedName name="MO_ZABALETA_PISO">#REF!</definedName>
    <definedName name="MO_ZABALETA_TECHO" localSheetId="2">#REF!</definedName>
    <definedName name="MO_ZABALETA_TECHO">#REF!</definedName>
    <definedName name="MOA">[28]Jornal!$D$178</definedName>
    <definedName name="MOACERA" localSheetId="2">#REF!</definedName>
    <definedName name="MOACERA">#REF!</definedName>
    <definedName name="moacero">'[39]Analisis Unit. '!$G$9</definedName>
    <definedName name="moaceroaltaresitencia" localSheetId="2">#REF!</definedName>
    <definedName name="moaceroaltaresitencia">#REF!</definedName>
    <definedName name="MOBADEN" localSheetId="2">#REF!</definedName>
    <definedName name="MOBADEN">#REF!</definedName>
    <definedName name="MOBASECON" localSheetId="2">#REF!</definedName>
    <definedName name="MOBASECON">#REF!</definedName>
    <definedName name="MOCANTOS" localSheetId="2">#REF!</definedName>
    <definedName name="MOCANTOS">#REF!</definedName>
    <definedName name="MOCAPATER" localSheetId="2">#REF!</definedName>
    <definedName name="MOCAPATER">#REF!</definedName>
    <definedName name="MOCARETEO" localSheetId="2">#REF!</definedName>
    <definedName name="MOCARETEO">#REF!</definedName>
    <definedName name="mocarpinteria" localSheetId="2">#REF!</definedName>
    <definedName name="mocarpinteria">#REF!</definedName>
    <definedName name="MOCERCRI1520PARED" localSheetId="2">#REF!</definedName>
    <definedName name="MOCERCRI1520PARED">#REF!</definedName>
    <definedName name="MOCERIMP1520PARED" localSheetId="2">#REF!</definedName>
    <definedName name="MOCERIMP1520PARED">#REF!</definedName>
    <definedName name="MOCONTEN553015" localSheetId="2">#REF!</definedName>
    <definedName name="MOCONTEN553015">#REF!</definedName>
    <definedName name="MODEMCIMPIEDRA" localSheetId="2">#REF!</definedName>
    <definedName name="MODEMCIMPIEDRA">#REF!</definedName>
    <definedName name="MODEMCIMVIEHSIMPLE" localSheetId="2">#REF!</definedName>
    <definedName name="MODEMCIMVIEHSIMPLE">#REF!</definedName>
    <definedName name="MODEMMUROHA" localSheetId="2">#REF!</definedName>
    <definedName name="MODEMMUROHA">#REF!</definedName>
    <definedName name="MODEMMUROPIE" localSheetId="2">#REF!</definedName>
    <definedName name="MODEMMUROPIE">#REF!</definedName>
    <definedName name="MODEMMUROTAPIA" localSheetId="2">#REF!</definedName>
    <definedName name="MODEMMUROTAPIA">#REF!</definedName>
    <definedName name="MODEMOLERCIMHA" localSheetId="2">#REF!</definedName>
    <definedName name="MODEMOLERCIMHA">#REF!</definedName>
    <definedName name="MODEMTECHOTEJA" localSheetId="2">#REF!</definedName>
    <definedName name="MODEMTECHOTEJA">#REF!</definedName>
    <definedName name="MOEMPANETECOL" localSheetId="2">#REF!</definedName>
    <definedName name="MOEMPANETECOL">#REF!</definedName>
    <definedName name="MOEMPANETEEXT" localSheetId="2">#REF!</definedName>
    <definedName name="MOEMPANETEEXT">#REF!</definedName>
    <definedName name="MOEMPANETEINT" localSheetId="2">#REF!</definedName>
    <definedName name="MOEMPANETEINT">#REF!</definedName>
    <definedName name="MOEMPANETETECHO" localSheetId="2">#REF!</definedName>
    <definedName name="MOEMPANETETECHO">#REF!</definedName>
    <definedName name="MOENCTCANTEP" localSheetId="2">#REF!</definedName>
    <definedName name="MOENCTCANTEP">#REF!</definedName>
    <definedName name="MOENCTCCAVA" localSheetId="2">#REF!</definedName>
    <definedName name="MOENCTCCAVA">#REF!</definedName>
    <definedName name="MOENCTCCOL30" localSheetId="2">#REF!</definedName>
    <definedName name="MOENCTCCOL30">#REF!</definedName>
    <definedName name="MOENCTCCOL4050" localSheetId="2">#REF!</definedName>
    <definedName name="MOENCTCCOL4050">#REF!</definedName>
    <definedName name="MOENCTCDINT" localSheetId="2">#REF!</definedName>
    <definedName name="MOENCTCDINT">#REF!</definedName>
    <definedName name="MOENCTCLOSA3AGUA" localSheetId="2">#REF!</definedName>
    <definedName name="MOENCTCLOSA3AGUA">#REF!</definedName>
    <definedName name="MOENCTCLOSAPLA" localSheetId="2">#REF!</definedName>
    <definedName name="MOENCTCLOSAPLA">#REF!</definedName>
    <definedName name="MOENCTCMUROCARA" localSheetId="2">#REF!</definedName>
    <definedName name="MOENCTCMUROCARA">#REF!</definedName>
    <definedName name="MOENCTCRAMPA" localSheetId="2">#REF!</definedName>
    <definedName name="MOENCTCRAMPA">#REF!</definedName>
    <definedName name="MOENCTCVIGA2040" localSheetId="2">#REF!</definedName>
    <definedName name="MOENCTCVIGA2040">#REF!</definedName>
    <definedName name="MOENCTCVIGA3050" localSheetId="2">#REF!</definedName>
    <definedName name="MOENCTCVIGA3050">#REF!</definedName>
    <definedName name="MOENCTCVIGA3060" localSheetId="2">#REF!</definedName>
    <definedName name="MOENCTCVIGA3060">#REF!</definedName>
    <definedName name="MOENCTCVIGA4080" localSheetId="2">#REF!</definedName>
    <definedName name="MOENCTCVIGA4080">#REF!</definedName>
    <definedName name="MOESTRIAS" localSheetId="2">#REF!</definedName>
    <definedName name="MOESTRIAS">#REF!</definedName>
    <definedName name="MOFINOBER" localSheetId="2">#REF!</definedName>
    <definedName name="MOFINOBER">#REF!</definedName>
    <definedName name="MOFINOHOR" localSheetId="2">#REF!</definedName>
    <definedName name="MOFINOHOR">#REF!</definedName>
    <definedName name="MOFINOINCL" localSheetId="2">#REF!</definedName>
    <definedName name="MOFINOINCL">#REF!</definedName>
    <definedName name="MOFRAGUACHE" localSheetId="2">#REF!</definedName>
    <definedName name="MOFRAGUACHE">#REF!</definedName>
    <definedName name="MOGOTEROCOL" localSheetId="2">#REF!</definedName>
    <definedName name="MOGOTEROCOL">#REF!</definedName>
    <definedName name="MOGOTERORAN" localSheetId="2">#REF!</definedName>
    <definedName name="MOGOTERORAN">#REF!</definedName>
    <definedName name="MOGRANITO25" localSheetId="2">#REF!</definedName>
    <definedName name="MOGRANITO25">#REF!</definedName>
    <definedName name="MOGRANITO30" localSheetId="2">#REF!</definedName>
    <definedName name="MOGRANITO30">#REF!</definedName>
    <definedName name="MOGRANITO40" localSheetId="2">#REF!</definedName>
    <definedName name="MOGRANITO40">#REF!</definedName>
    <definedName name="Mojado_en_Compactación_con_equipo" localSheetId="2">[9]Insumos!#REF!</definedName>
    <definedName name="Mojado_en_Compactación_con_equipo">[9]Insumos!#REF!</definedName>
    <definedName name="MOJO">[70]MOJornal!$A$7</definedName>
    <definedName name="MOLDE_ESTAMPADO" localSheetId="2">#REF!</definedName>
    <definedName name="MOLDE_ESTAMPADO">#REF!</definedName>
    <definedName name="MOLOSETATERRAZA" localSheetId="2">#REF!</definedName>
    <definedName name="MOLOSETATERRAZA">#REF!</definedName>
    <definedName name="MOMOSAICO" localSheetId="2">#REF!</definedName>
    <definedName name="MOMOSAICO">#REF!</definedName>
    <definedName name="MONATILLA" localSheetId="2">#REF!</definedName>
    <definedName name="MONATILLA">#REF!</definedName>
    <definedName name="MONTARCERCTE" localSheetId="2">#REF!</definedName>
    <definedName name="MONTARCERCTE">#REF!</definedName>
    <definedName name="MONTARMARCOCAOBA" localSheetId="2">#REF!</definedName>
    <definedName name="MONTARMARCOCAOBA">#REF!</definedName>
    <definedName name="MONTARMARCOCTE" localSheetId="2">#REF!</definedName>
    <definedName name="MONTARMARCOCTE">#REF!</definedName>
    <definedName name="MONTARMARCOMET" localSheetId="2">#REF!</definedName>
    <definedName name="MONTARMARCOMET">#REF!</definedName>
    <definedName name="MONTARPTACORRER1" localSheetId="2">#REF!</definedName>
    <definedName name="MONTARPTACORRER1">#REF!</definedName>
    <definedName name="MONTARPTACORRER2" localSheetId="2">#REF!</definedName>
    <definedName name="MONTARPTACORRER2">#REF!</definedName>
    <definedName name="MONTARPTAPANEL" localSheetId="2">#REF!</definedName>
    <definedName name="MONTARPTAPANEL">#REF!</definedName>
    <definedName name="MONTARPTAPINO" localSheetId="2">#REF!</definedName>
    <definedName name="MONTARPTAPINO">#REF!</definedName>
    <definedName name="MONTARPTAPLUM" localSheetId="2">#REF!</definedName>
    <definedName name="MONTARPTAPLUM">#REF!</definedName>
    <definedName name="MONTARPTAPLY" localSheetId="2">#REF!</definedName>
    <definedName name="MONTARPTAPLY">#REF!</definedName>
    <definedName name="MONTARPTAVAIVEN" localSheetId="2">#REF!</definedName>
    <definedName name="MONTARPTAVAIVEN">#REF!</definedName>
    <definedName name="MONTURAPU" localSheetId="2">#REF!</definedName>
    <definedName name="MONTURAPU">#REF!</definedName>
    <definedName name="MOPIEDRA" localSheetId="2">#REF!</definedName>
    <definedName name="MOPIEDRA">#REF!</definedName>
    <definedName name="mopintura">'[39]Analisis Unit. '!$F$27</definedName>
    <definedName name="MOPINTURAAGUA" localSheetId="2">#REF!</definedName>
    <definedName name="MOPINTURAAGUA">#REF!</definedName>
    <definedName name="MOPINTURAMANT" localSheetId="2">#REF!</definedName>
    <definedName name="MOPINTURAMANT">#REF!</definedName>
    <definedName name="MOPISOCERAMICA" localSheetId="2">#REF!</definedName>
    <definedName name="MOPISOCERAMICA">#REF!</definedName>
    <definedName name="MOPISOCERCRI11520" localSheetId="2">#REF!</definedName>
    <definedName name="MOPISOCERCRI11520">#REF!</definedName>
    <definedName name="MOPISOCERCRI1520" localSheetId="2">#REF!</definedName>
    <definedName name="MOPISOCERCRI1520">#REF!</definedName>
    <definedName name="MOPISOCERIMP1520" localSheetId="2">#REF!</definedName>
    <definedName name="MOPISOCERIMP1520">#REF!</definedName>
    <definedName name="MOPISOFERIA" localSheetId="2">#REF!</definedName>
    <definedName name="MOPISOFERIA">#REF!</definedName>
    <definedName name="MOPISOFROTADO" localSheetId="2">#REF!</definedName>
    <definedName name="MOPISOFROTADO">#REF!</definedName>
    <definedName name="MOPISOFROTAVIOL" localSheetId="2">#REF!</definedName>
    <definedName name="MOPISOFROTAVIOL">#REF!</definedName>
    <definedName name="MOPISOHORMPUL" localSheetId="2">#REF!</definedName>
    <definedName name="MOPISOHORMPUL">#REF!</definedName>
    <definedName name="MOPISORENOPULID" localSheetId="2">#REF!</definedName>
    <definedName name="MOPISORENOPULID">#REF!</definedName>
    <definedName name="MOPULIDO" localSheetId="2">#REF!</definedName>
    <definedName name="MOPULIDO">#REF!</definedName>
    <definedName name="MOQUICIOS" localSheetId="2">#REF!</definedName>
    <definedName name="MOQUICIOS">#REF!</definedName>
    <definedName name="MOREGISTRO" localSheetId="2">#REF!</definedName>
    <definedName name="MOREGISTRO">#REF!</definedName>
    <definedName name="MOREPELLO" localSheetId="2">#REF!</definedName>
    <definedName name="MOREPELLO">#REF!</definedName>
    <definedName name="MORESANE" localSheetId="2">#REF!</definedName>
    <definedName name="MORESANE">#REF!</definedName>
    <definedName name="morfraguache">'[39]Analisis Unit. '!$F$96</definedName>
    <definedName name="morpanete">'[39]Analisis Unit. '!$F$85</definedName>
    <definedName name="MORTB">'[23]Analisis Detallado'!#REF!</definedName>
    <definedName name="mortero.1.4.pañete">'[38]Ana. Horm mexc mort'!$D$85</definedName>
    <definedName name="MORTERO110" localSheetId="2">#REF!</definedName>
    <definedName name="MORTERO110">#REF!</definedName>
    <definedName name="MORTERO12" localSheetId="2">#REF!</definedName>
    <definedName name="MORTERO12">#REF!</definedName>
    <definedName name="MORTERO13" localSheetId="2">#REF!</definedName>
    <definedName name="MORTERO13">#REF!</definedName>
    <definedName name="MORTERO14" localSheetId="2">#REF!</definedName>
    <definedName name="MORTERO14">#REF!</definedName>
    <definedName name="Mosaico_Fondo_Blanco_30x30____Corriente" localSheetId="2">[9]Insumos!#REF!</definedName>
    <definedName name="Mosaico_Fondo_Blanco_30x30____Corriente">[9]Insumos!#REF!</definedName>
    <definedName name="mosbotichinorojo" localSheetId="2">#REF!</definedName>
    <definedName name="mosbotichinorojo">#REF!</definedName>
    <definedName name="MOTONIVELADORA" localSheetId="2">#REF!</definedName>
    <definedName name="MOTONIVELADORA">#REF!</definedName>
    <definedName name="MOTRAMPA" localSheetId="2">#REF!</definedName>
    <definedName name="MOTRAMPA">#REF!</definedName>
    <definedName name="MOV_7" localSheetId="2">'[71]mov. de tierra'!#REF!</definedName>
    <definedName name="MOV_7">'[71]mov. de tierra'!#REF!</definedName>
    <definedName name="MOZABALETAPISO" localSheetId="2">#REF!</definedName>
    <definedName name="MOZABALETAPISO">#REF!</definedName>
    <definedName name="MOZABALETATECHO" localSheetId="2">#REF!</definedName>
    <definedName name="MOZABALETATECHO">#REF!</definedName>
    <definedName name="mozaicoFG" localSheetId="2">#REF!</definedName>
    <definedName name="mozaicoFG">#REF!</definedName>
    <definedName name="MTG">'[72]m.t C'!$I$18</definedName>
    <definedName name="MULTI" localSheetId="2">[10]A!#REF!</definedName>
    <definedName name="MULTI">[10]A!#REF!</definedName>
    <definedName name="MURO30" localSheetId="2">#REF!</definedName>
    <definedName name="MURO30">#REF!</definedName>
    <definedName name="MUROBOVEDA12A10X2AD" localSheetId="2">#REF!</definedName>
    <definedName name="MUROBOVEDA12A10X2AD">#REF!</definedName>
    <definedName name="muros" localSheetId="2">[10]A!#REF!</definedName>
    <definedName name="muros">[10]A!#REF!</definedName>
    <definedName name="MV" localSheetId="2">[53]Presup.!#REF!</definedName>
    <definedName name="MV">[53]Presup.!#REF!</definedName>
    <definedName name="MZNATILLA" localSheetId="2">#REF!</definedName>
    <definedName name="MZNATILLA">#REF!</definedName>
    <definedName name="NADA" localSheetId="2">#REF!</definedName>
    <definedName name="NADA">#REF!</definedName>
    <definedName name="NATILLA" localSheetId="2">#REF!</definedName>
    <definedName name="NATILLA">#REF!</definedName>
    <definedName name="NCLASI" localSheetId="2">#REF!</definedName>
    <definedName name="NCLASI">#REF!</definedName>
    <definedName name="NCLASII" localSheetId="2">#REF!</definedName>
    <definedName name="NCLASII">#REF!</definedName>
    <definedName name="NCLASIII" localSheetId="2">#REF!</definedName>
    <definedName name="NCLASIII">#REF!</definedName>
    <definedName name="NCLASIIII" localSheetId="2">#REF!</definedName>
    <definedName name="NCLASIIII">#REF!</definedName>
    <definedName name="NIPLE_ACERO_12x3" localSheetId="2">#REF!</definedName>
    <definedName name="NIPLE_ACERO_12x3">#REF!</definedName>
    <definedName name="NIPLE_ACERO_16x2" localSheetId="2">#REF!</definedName>
    <definedName name="NIPLE_ACERO_16x2">#REF!</definedName>
    <definedName name="NIPLE_ACERO_16x3" localSheetId="2">#REF!</definedName>
    <definedName name="NIPLE_ACERO_16x3">#REF!</definedName>
    <definedName name="NIPLE_ACERO_20x3" localSheetId="2">#REF!</definedName>
    <definedName name="NIPLE_ACERO_20x3">#REF!</definedName>
    <definedName name="NIPLE_ACERO_6x3" localSheetId="2">#REF!</definedName>
    <definedName name="NIPLE_ACERO_6x3">#REF!</definedName>
    <definedName name="NIPLE_ACERO_8x3" localSheetId="2">#REF!</definedName>
    <definedName name="NIPLE_ACERO_8x3">#REF!</definedName>
    <definedName name="NIPLE_ACERO_PLATILLADO_12x12" localSheetId="2">#REF!</definedName>
    <definedName name="NIPLE_ACERO_PLATILLADO_12x12">#REF!</definedName>
    <definedName name="NIPLE_ACERO_PLATILLADO_2x1" localSheetId="2">#REF!</definedName>
    <definedName name="NIPLE_ACERO_PLATILLADO_2x1">#REF!</definedName>
    <definedName name="NIPLE_ACERO_PLATILLADO_3x1" localSheetId="2">#REF!</definedName>
    <definedName name="NIPLE_ACERO_PLATILLADO_3x1">#REF!</definedName>
    <definedName name="NIPLE_ACERO_PLATILLADO_8x1" localSheetId="2">#REF!</definedName>
    <definedName name="NIPLE_ACERO_PLATILLADO_8x1">#REF!</definedName>
    <definedName name="NIPLE_CROMO_38x2_12" localSheetId="2">#REF!</definedName>
    <definedName name="NIPLE_CROMO_38x2_12">#REF!</definedName>
    <definedName name="NIPLE_HG_12x4" localSheetId="2">#REF!</definedName>
    <definedName name="NIPLE_HG_12x4">#REF!</definedName>
    <definedName name="NIPLE_HG_34x4" localSheetId="2">#REF!</definedName>
    <definedName name="NIPLE_HG_34x4">#REF!</definedName>
    <definedName name="NIPLE12X4HG" localSheetId="2">#REF!</definedName>
    <definedName name="NIPLE12X4HG">#REF!</definedName>
    <definedName name="NIPLE34X4HG" localSheetId="2">#REF!</definedName>
    <definedName name="NIPLE34X4HG">#REF!</definedName>
    <definedName name="NIPLECROM38X212" localSheetId="2">#REF!</definedName>
    <definedName name="NIPLECROM38X212">#REF!</definedName>
    <definedName name="nissan" localSheetId="2">'[26]Listado Equipos a utilizar'!#REF!</definedName>
    <definedName name="nissan">'[26]Listado Equipos a utilizar'!#REF!</definedName>
    <definedName name="No_al_Printer" localSheetId="2">#REF!</definedName>
    <definedName name="No_al_Printer">#REF!</definedName>
    <definedName name="num.meses" localSheetId="2">#REF!</definedName>
    <definedName name="num.meses">#REF!</definedName>
    <definedName name="numero">ROUND(#REF!*#REF!,2)</definedName>
    <definedName name="o">[21]analisis!$F$5</definedName>
    <definedName name="obi" localSheetId="2">#REF!</definedName>
    <definedName name="obi">#REF!</definedName>
    <definedName name="obii" localSheetId="2">#REF!</definedName>
    <definedName name="obii">#REF!</definedName>
    <definedName name="obiii" localSheetId="2">#REF!</definedName>
    <definedName name="obiii">#REF!</definedName>
    <definedName name="obiiii" localSheetId="2">#REF!</definedName>
    <definedName name="obiiii">#REF!</definedName>
    <definedName name="Obra___Puente_Sobre_el_Matayaya__Carretera_Las_Matas_Elias_Pina">"proyecto"</definedName>
    <definedName name="OBRA_MANO" localSheetId="2">#REF!</definedName>
    <definedName name="OBRA_MANO">#REF!</definedName>
    <definedName name="Obrero_Dia">[32]MO!$C$11</definedName>
    <definedName name="Obrero_Hr">[73]MO!$D$11</definedName>
    <definedName name="OdeMElect" localSheetId="2">[59]INSUMOS!#REF!</definedName>
    <definedName name="OdeMElect">[59]INSUMOS!#REF!</definedName>
    <definedName name="OdeMPlomeria" localSheetId="2">[59]INSUMOS!#REF!</definedName>
    <definedName name="OdeMPlomeria">[59]INSUMOS!#REF!</definedName>
    <definedName name="ofi" localSheetId="2">#REF!</definedName>
    <definedName name="ofi">#REF!</definedName>
    <definedName name="ofii" localSheetId="2">#REF!</definedName>
    <definedName name="ofii">#REF!</definedName>
    <definedName name="ofiii" localSheetId="2">#REF!</definedName>
    <definedName name="ofiii">#REF!</definedName>
    <definedName name="ofiiii" localSheetId="2">#REF!</definedName>
    <definedName name="ofiiii">#REF!</definedName>
    <definedName name="OISOE" localSheetId="2">#REF!</definedName>
    <definedName name="OISOE">#REF!</definedName>
    <definedName name="omencofrado" localSheetId="2">'[30]O.M. y Salarios'!#REF!</definedName>
    <definedName name="omencofrado">'[30]O.M. y Salarios'!#REF!</definedName>
    <definedName name="OP" localSheetId="2">[10]A!#REF!</definedName>
    <definedName name="OP">[10]A!#REF!</definedName>
    <definedName name="OP_Cargador_Frontal_de_Neumaticos_con_Pot.___130_H.P.">'[37]MANO DE OBRA'!$C$18</definedName>
    <definedName name="OP_Motoniveladora_con_Pot.___125__H.P.">'[37]MANO DE OBRA'!$C$16</definedName>
    <definedName name="opala">[68]Salarios!$D$16</definedName>
    <definedName name="OPERADOR_GREADER" localSheetId="2">#REF!</definedName>
    <definedName name="OPERADOR_GREADER">#REF!</definedName>
    <definedName name="OPERADOR_PALA" localSheetId="2">#REF!</definedName>
    <definedName name="OPERADOR_PALA">#REF!</definedName>
    <definedName name="OPERADOR_TRACTOR" localSheetId="2">#REF!</definedName>
    <definedName name="OPERADOR_TRACTOR">#REF!</definedName>
    <definedName name="Operadorgrader">[29]OBRAMANO!$F$74</definedName>
    <definedName name="operadorpala">[29]OBRAMANO!$F$72</definedName>
    <definedName name="operadorretro">[29]OBRAMANO!$F$77</definedName>
    <definedName name="operadorrodillo">[29]OBRAMANO!$F$75</definedName>
    <definedName name="operadortractor">[29]OBRAMANO!$F$76</definedName>
    <definedName name="Operario_1ra" localSheetId="2">#REF!</definedName>
    <definedName name="Operario_1ra">#REF!</definedName>
    <definedName name="Operario_2da" localSheetId="2">#REF!</definedName>
    <definedName name="Operario_2da">#REF!</definedName>
    <definedName name="Operario_3ra" localSheetId="2">#REF!</definedName>
    <definedName name="Operario_3ra">#REF!</definedName>
    <definedName name="OPERARIOPRIMERA">[64]SALARIOS!$C$10</definedName>
    <definedName name="OPERMAN" localSheetId="2">#REF!</definedName>
    <definedName name="OPERMAN">#REF!</definedName>
    <definedName name="OPERPAL" localSheetId="2">#REF!</definedName>
    <definedName name="OPERPAL">#REF!</definedName>
    <definedName name="ORI12FBCO" localSheetId="2">#REF!</definedName>
    <definedName name="ORI12FBCO">#REF!</definedName>
    <definedName name="ORI12FBCOFLUX" localSheetId="2">#REF!</definedName>
    <definedName name="ORI12FBCOFLUX">#REF!</definedName>
    <definedName name="ORI12FBCOFLUXPVC" localSheetId="2">#REF!</definedName>
    <definedName name="ORI12FBCOFLUXPVC">#REF!</definedName>
    <definedName name="ORI12FBCOPVC" localSheetId="2">#REF!</definedName>
    <definedName name="ORI12FBCOPVC">#REF!</definedName>
    <definedName name="ORI12FFLUXBCOCONTRA" localSheetId="2">#REF!</definedName>
    <definedName name="ORI12FFLUXBCOCONTRA">#REF!</definedName>
    <definedName name="ORI1FBCO" localSheetId="2">#REF!</definedName>
    <definedName name="ORI1FBCO">#REF!</definedName>
    <definedName name="ORI1FBCOFLUX" localSheetId="2">#REF!</definedName>
    <definedName name="ORI1FBCOFLUX">#REF!</definedName>
    <definedName name="ORI1FBCOFLUXPVC" localSheetId="2">#REF!</definedName>
    <definedName name="ORI1FBCOFLUXPVC">#REF!</definedName>
    <definedName name="ORI1FBCOPVC" localSheetId="2">#REF!</definedName>
    <definedName name="ORI1FBCOPVC">#REF!</definedName>
    <definedName name="ORINAL12" localSheetId="2">#REF!</definedName>
    <definedName name="ORINAL12">#REF!</definedName>
    <definedName name="ORINALFALDA" localSheetId="2">#REF!</definedName>
    <definedName name="ORINALFALDA">#REF!</definedName>
    <definedName name="ORINALPEQ" localSheetId="2">#REF!</definedName>
    <definedName name="ORINALPEQ">#REF!</definedName>
    <definedName name="ORINALSENCILLO" localSheetId="2">#REF!</definedName>
    <definedName name="ORINALSENCILLO">#REF!</definedName>
    <definedName name="ORIPEQBCO" localSheetId="2">#REF!</definedName>
    <definedName name="ORIPEQBCO">#REF!</definedName>
    <definedName name="ORIPEQBCOPVC" localSheetId="2">#REF!</definedName>
    <definedName name="ORIPEQBCOPVC">#REF!</definedName>
    <definedName name="OTR_15" localSheetId="2">#REF!</definedName>
    <definedName name="OTR_15">#REF!</definedName>
    <definedName name="OTR_20" localSheetId="2">#REF!</definedName>
    <definedName name="OTR_20">#REF!</definedName>
    <definedName name="OTR_25" localSheetId="2">#REF!</definedName>
    <definedName name="OTR_25">#REF!</definedName>
    <definedName name="OTR_26" localSheetId="2">#REF!</definedName>
    <definedName name="OTR_26">#REF!</definedName>
    <definedName name="OTR_27" localSheetId="2">#REF!</definedName>
    <definedName name="OTR_27">#REF!</definedName>
    <definedName name="OTR_28" localSheetId="2">#REF!</definedName>
    <definedName name="OTR_28">#REF!</definedName>
    <definedName name="OTR_29" localSheetId="2">#REF!</definedName>
    <definedName name="OTR_29">#REF!</definedName>
    <definedName name="OTR_30" localSheetId="2">#REF!</definedName>
    <definedName name="OTR_30">#REF!</definedName>
    <definedName name="otractor">[68]Salarios!$D$14</definedName>
    <definedName name="OXIDOROJO" localSheetId="2">#REF!</definedName>
    <definedName name="OXIDOROJO">#REF!</definedName>
    <definedName name="OXIGENO_CIL" localSheetId="2">#REF!</definedName>
    <definedName name="OXIGENO_CIL">#REF!</definedName>
    <definedName name="P" localSheetId="2">#REF!</definedName>
    <definedName name="P">#REF!</definedName>
    <definedName name="p.acera.horm">'[25]Analisis Unitarios'!$E$1580</definedName>
    <definedName name="p.acometida.agua.media">'[25]Analisis Unitarios'!$E$1182</definedName>
    <definedName name="p.bord.conten">'[25]Analisis Unitarios'!$E$1564</definedName>
    <definedName name="p.camp">'[25]Analisis Unitarios'!$E$237</definedName>
    <definedName name="p.cap.horm.2.5pulg">'[25]Analisis Unitarios'!$E$1764</definedName>
    <definedName name="p.cap.horm.2pulg">'[25]Analisis Unitarios'!$E$1765</definedName>
    <definedName name="p.demoli.acera">'[25]Analisis Unitarios'!$E$1632</definedName>
    <definedName name="p.demoli.conten">'[25]Analisis Unitarios'!$E$1645</definedName>
    <definedName name="p.demolicion.registro">'[25]Analisis Unitarios'!$E$1659</definedName>
    <definedName name="p.des.mov">'[25]Analisis Unitarios'!$F$222</definedName>
    <definedName name="p.desvio.provi">'[25]Analisis Unitarios'!$E$255</definedName>
    <definedName name="p.esc.superficie">'[25]Analisis Unitarios'!$E$656</definedName>
    <definedName name="p.exc.equipo.3m">'[25]Analisis Unitarios'!$E$534</definedName>
    <definedName name="p.exc.mano.carguio.bote.1erkm">'[25]Analisis Unitarios'!$E$558</definedName>
    <definedName name="p.imbornal.3parrillas">'[25]Analisis Unitarios'!$E$1248</definedName>
    <definedName name="p.ing">'[25]Analisis Unitarios'!$E$195</definedName>
    <definedName name="p.limpieza.ml.alc">'[25]Analisis Unitarios'!$E$570</definedName>
    <definedName name="p.mant.tran">'[25]Analisis Unitarios'!$E$275</definedName>
    <definedName name="p.obra.entrega">'[25]Analisis Unitarios'!$E$1470</definedName>
    <definedName name="p.registro.3.4X3.4">'[25]Analisis Unitarios'!$E$1329</definedName>
    <definedName name="p.registro.de.3.6a3.4X3.0">'[25]Analisis Unitarios'!$E$1548</definedName>
    <definedName name="p.rem.tub.24">'[25]Analisis Unitarios'!$E$1600</definedName>
    <definedName name="p.rem.tub.8">'[25]Analisis Unitarios'!$E$1618</definedName>
    <definedName name="p.riego.adherencia">'[25]Analisis Unitarios'!$E$1750</definedName>
    <definedName name="p.riego.imp">'[25]Analisis Unitarios'!$E$1739</definedName>
    <definedName name="p.sum.coloc.arena">'[25]Analisis Unitarios'!$E$600</definedName>
    <definedName name="p.sum.reg.niv.base">'[25]Analisis Unitarios'!$E$625</definedName>
    <definedName name="p.sum.reg.niv.subbase">'[25]Analisis Unitarios'!$E$636</definedName>
    <definedName name="p.term.sub.rasante">'[25]Analisis Unitarios'!$E$647</definedName>
    <definedName name="P.U." localSheetId="2">#REF!</definedName>
    <definedName name="P.U.">#REF!</definedName>
    <definedName name="P.U.Amercoat_385ASA">[74]Insumos!$E$15</definedName>
    <definedName name="P.U.Amercoat_385ASA_2">#N/A</definedName>
    <definedName name="P.U.Amercoat_385ASA_3">#N/A</definedName>
    <definedName name="P.U.Dimecote9">[74]Insumos!$E$13</definedName>
    <definedName name="P.U.Dimecote9_2">#N/A</definedName>
    <definedName name="P.U.Dimecote9_3">#N/A</definedName>
    <definedName name="P.U.Thinner1000">[74]Insumos!$E$12</definedName>
    <definedName name="P.U.Thinner1000_2">#N/A</definedName>
    <definedName name="P.U.Thinner1000_3">#N/A</definedName>
    <definedName name="P.U.Urethane_Acrilico">[74]Insumos!$E$17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1XE" localSheetId="2">#REF!</definedName>
    <definedName name="P1XE">#REF!</definedName>
    <definedName name="P1XT" localSheetId="2">#REF!</definedName>
    <definedName name="P1XT">#REF!</definedName>
    <definedName name="P1YE" localSheetId="2">#REF!</definedName>
    <definedName name="P1YE">#REF!</definedName>
    <definedName name="P1YT" localSheetId="2">#REF!</definedName>
    <definedName name="P1YT">#REF!</definedName>
    <definedName name="P2XE" localSheetId="2">#REF!</definedName>
    <definedName name="P2XE">#REF!</definedName>
    <definedName name="P2XT" localSheetId="2">#REF!</definedName>
    <definedName name="P2XT">#REF!</definedName>
    <definedName name="P2YE" localSheetId="2">#REF!</definedName>
    <definedName name="P2YE">#REF!</definedName>
    <definedName name="P3XE" localSheetId="2">#REF!</definedName>
    <definedName name="P3XE">#REF!</definedName>
    <definedName name="P3XT" localSheetId="2">#REF!</definedName>
    <definedName name="P3XT">#REF!</definedName>
    <definedName name="P3YE" localSheetId="2">#REF!</definedName>
    <definedName name="P3YE">#REF!</definedName>
    <definedName name="P3YT" localSheetId="2">#REF!</definedName>
    <definedName name="P3YT">#REF!</definedName>
    <definedName name="P4XE" localSheetId="2">#REF!</definedName>
    <definedName name="P4XE">#REF!</definedName>
    <definedName name="P4XT" localSheetId="2">#REF!</definedName>
    <definedName name="P4XT">#REF!</definedName>
    <definedName name="P4YE" localSheetId="2">#REF!</definedName>
    <definedName name="P4YE">#REF!</definedName>
    <definedName name="P4YT" localSheetId="2">#REF!</definedName>
    <definedName name="P4YT">#REF!</definedName>
    <definedName name="P5XE" localSheetId="2">#REF!</definedName>
    <definedName name="P5XE">#REF!</definedName>
    <definedName name="P5YE" localSheetId="2">#REF!</definedName>
    <definedName name="P5YE">#REF!</definedName>
    <definedName name="P5YT" localSheetId="2">#REF!</definedName>
    <definedName name="P5YT">#REF!</definedName>
    <definedName name="P6XE" localSheetId="2">#REF!</definedName>
    <definedName name="P6XE">#REF!</definedName>
    <definedName name="P6XT" localSheetId="2">#REF!</definedName>
    <definedName name="P6XT">#REF!</definedName>
    <definedName name="P6YE" localSheetId="2">#REF!</definedName>
    <definedName name="P6YE">#REF!</definedName>
    <definedName name="P6YT" localSheetId="2">#REF!</definedName>
    <definedName name="P6YT">#REF!</definedName>
    <definedName name="P7XE" localSheetId="2">#REF!</definedName>
    <definedName name="P7XE">#REF!</definedName>
    <definedName name="P7YE" localSheetId="2">#REF!</definedName>
    <definedName name="P7YE">#REF!</definedName>
    <definedName name="P7YT" localSheetId="2">#REF!</definedName>
    <definedName name="P7YT">#REF!</definedName>
    <definedName name="PABR112EMT" localSheetId="2">#REF!</definedName>
    <definedName name="PABR112EMT">#REF!</definedName>
    <definedName name="PABR1HG" localSheetId="2">#REF!</definedName>
    <definedName name="PABR1HG">#REF!</definedName>
    <definedName name="PABR212HG" localSheetId="2">#REF!</definedName>
    <definedName name="PABR212HG">#REF!</definedName>
    <definedName name="PABR2HG" localSheetId="2">#REF!</definedName>
    <definedName name="PABR2HG">#REF!</definedName>
    <definedName name="PABR34HG" localSheetId="2">#REF!</definedName>
    <definedName name="PABR34HG">#REF!</definedName>
    <definedName name="PABR3HG" localSheetId="2">#REF!</definedName>
    <definedName name="PABR3HG">#REF!</definedName>
    <definedName name="PABR58PER" localSheetId="2">#REF!</definedName>
    <definedName name="PABR58PER">#REF!</definedName>
    <definedName name="PACERO1" localSheetId="2">#REF!</definedName>
    <definedName name="PACERO1">#REF!</definedName>
    <definedName name="PACERO12" localSheetId="2">#REF!</definedName>
    <definedName name="PACERO12">#REF!</definedName>
    <definedName name="PACERO1225" localSheetId="2">#REF!</definedName>
    <definedName name="PACERO1225">#REF!</definedName>
    <definedName name="PACERO14" localSheetId="2">#REF!</definedName>
    <definedName name="PACERO14">#REF!</definedName>
    <definedName name="PACERO34" localSheetId="2">#REF!</definedName>
    <definedName name="PACERO34">#REF!</definedName>
    <definedName name="PACERO38" localSheetId="2">#REF!</definedName>
    <definedName name="PACERO38">#REF!</definedName>
    <definedName name="PACERO3825" localSheetId="2">#REF!</definedName>
    <definedName name="PACERO3825">#REF!</definedName>
    <definedName name="PACERO601" localSheetId="2">#REF!</definedName>
    <definedName name="PACERO601">#REF!</definedName>
    <definedName name="PACERO6012" localSheetId="2">#REF!</definedName>
    <definedName name="PACERO6012">#REF!</definedName>
    <definedName name="PACERO601225" localSheetId="2">#REF!</definedName>
    <definedName name="PACERO601225">#REF!</definedName>
    <definedName name="PACERO6034" localSheetId="2">#REF!</definedName>
    <definedName name="PACERO6034">#REF!</definedName>
    <definedName name="PACERO6038" localSheetId="2">#REF!</definedName>
    <definedName name="PACERO6038">#REF!</definedName>
    <definedName name="PACERO603825" localSheetId="2">#REF!</definedName>
    <definedName name="PACERO603825">#REF!</definedName>
    <definedName name="PACEROMALLA" localSheetId="2">#REF!</definedName>
    <definedName name="PACEROMALLA">#REF!</definedName>
    <definedName name="PADOQUINCLASICOGRIS" localSheetId="2">#REF!</definedName>
    <definedName name="PADOQUINCLASICOGRIS">#REF!</definedName>
    <definedName name="PADOQUINCLASICOQUEMADO" localSheetId="2">#REF!</definedName>
    <definedName name="PADOQUINCLASICOQUEMADO">#REF!</definedName>
    <definedName name="PADOQUINCLASICOROJO" localSheetId="2">#REF!</definedName>
    <definedName name="PADOQUINCLASICOROJO">#REF!</definedName>
    <definedName name="PADOQUINCOLONIALGRIS" localSheetId="2">#REF!</definedName>
    <definedName name="PADOQUINCOLONIALGRIS">#REF!</definedName>
    <definedName name="PADOQUINCOLONIALROJO" localSheetId="2">#REF!</definedName>
    <definedName name="PADOQUINCOLONIALROJO">#REF!</definedName>
    <definedName name="PADOQUINMEDITERRANEODIAMANTEGRIS" localSheetId="2">#REF!</definedName>
    <definedName name="PADOQUINMEDITERRANEODIAMANTEGRIS">#REF!</definedName>
    <definedName name="PADOQUINMEDITERRANEODIAMANTEQUEMADO" localSheetId="2">#REF!</definedName>
    <definedName name="PADOQUINMEDITERRANEODIAMANTEQUEMADO">#REF!</definedName>
    <definedName name="PADOQUINMEDITERRANEODIAMANTEROJO" localSheetId="2">#REF!</definedName>
    <definedName name="PADOQUINMEDITERRANEODIAMANTEROJO">#REF!</definedName>
    <definedName name="PADOQUINMEDITERRANEOGRIS" localSheetId="2">#REF!</definedName>
    <definedName name="PADOQUINMEDITERRANEOGRIS">#REF!</definedName>
    <definedName name="PADOQUINMEDITERRANEOQUEMADO" localSheetId="2">#REF!</definedName>
    <definedName name="PADOQUINMEDITERRANEOQUEMADO">#REF!</definedName>
    <definedName name="PADOQUINMEDITERRANEOROJO" localSheetId="2">#REF!</definedName>
    <definedName name="PADOQUINMEDITERRANEOROJO">#REF!</definedName>
    <definedName name="PADOQUINOLYMPUSGRIS" localSheetId="2">#REF!</definedName>
    <definedName name="PADOQUINOLYMPUSGRIS">#REF!</definedName>
    <definedName name="PADOQUINOLYMPUSNEGRO" localSheetId="2">#REF!</definedName>
    <definedName name="PADOQUINOLYMPUSNEGRO">#REF!</definedName>
    <definedName name="PADOQUINOLYMPUSQUEMADO" localSheetId="2">#REF!</definedName>
    <definedName name="PADOQUINOLYMPUSQUEMADO">#REF!</definedName>
    <definedName name="PADOQUINOLYMPUSROJO" localSheetId="2">#REF!</definedName>
    <definedName name="PADOQUINOLYMPUSROJO">#REF!</definedName>
    <definedName name="pala" localSheetId="2">#REF!</definedName>
    <definedName name="pala">#REF!</definedName>
    <definedName name="PALA_950" localSheetId="2">#REF!</definedName>
    <definedName name="PALA_950">#REF!</definedName>
    <definedName name="Pala_Tramotina" localSheetId="2">[9]Insumos!#REF!</definedName>
    <definedName name="Pala_Tramotina">[9]Insumos!#REF!</definedName>
    <definedName name="PALM" localSheetId="2">#REF!</definedName>
    <definedName name="PALM">#REF!</definedName>
    <definedName name="PALPUA14" localSheetId="2">#REF!</definedName>
    <definedName name="PALPUA14">#REF!</definedName>
    <definedName name="PALPUA16" localSheetId="2">#REF!</definedName>
    <definedName name="PALPUA16">#REF!</definedName>
    <definedName name="PAMAEXT">[35]UASD!$F$3329</definedName>
    <definedName name="PAMAINT">[35]UASD!$F$3320</definedName>
    <definedName name="PANEL_DIST_24C" localSheetId="2">#REF!</definedName>
    <definedName name="PANEL_DIST_24C">#REF!</definedName>
    <definedName name="PANEL_DIST_32C" localSheetId="2">#REF!</definedName>
    <definedName name="PANEL_DIST_32C">#REF!</definedName>
    <definedName name="PANEL_DIST_4a8C" localSheetId="2">#REF!</definedName>
    <definedName name="PANEL_DIST_4a8C">#REF!</definedName>
    <definedName name="PANEL12CIR" localSheetId="2">#REF!</definedName>
    <definedName name="PANEL12CIR">#REF!</definedName>
    <definedName name="PANEL16CIR" localSheetId="2">#REF!</definedName>
    <definedName name="PANEL16CIR">#REF!</definedName>
    <definedName name="PANEL24CIR" localSheetId="2">#REF!</definedName>
    <definedName name="PANEL24CIR">#REF!</definedName>
    <definedName name="PANEL2CIR" localSheetId="2">#REF!</definedName>
    <definedName name="PANEL2CIR">#REF!</definedName>
    <definedName name="PANEL4CIR" localSheetId="2">#REF!</definedName>
    <definedName name="PANEL4CIR">#REF!</definedName>
    <definedName name="PANEL612CONTRA" localSheetId="2">#REF!</definedName>
    <definedName name="PANEL612CONTRA">#REF!</definedName>
    <definedName name="PANEL6CIR" localSheetId="2">#REF!</definedName>
    <definedName name="PANEL6CIR">#REF!</definedName>
    <definedName name="PANEL8CIR" localSheetId="2">#REF!</definedName>
    <definedName name="PANEL8CIR">#REF!</definedName>
    <definedName name="PanelDist_6a12_Circ_125a" localSheetId="2">#REF!</definedName>
    <definedName name="PanelDist_6a12_Circ_125a">#REF!</definedName>
    <definedName name="PANGULAR12X18" localSheetId="2">#REF!</definedName>
    <definedName name="PANGULAR12X18">#REF!</definedName>
    <definedName name="PANGULAR12X316" localSheetId="2">#REF!</definedName>
    <definedName name="PANGULAR12X316">#REF!</definedName>
    <definedName name="PANGULAR15X14" localSheetId="2">#REF!</definedName>
    <definedName name="PANGULAR15X14">#REF!</definedName>
    <definedName name="PANGULAR1X14" localSheetId="2">#REF!</definedName>
    <definedName name="PANGULAR1X14">#REF!</definedName>
    <definedName name="PANGULAR1X18" localSheetId="2">#REF!</definedName>
    <definedName name="PANGULAR1X18">#REF!</definedName>
    <definedName name="PANGULAR25X14" localSheetId="2">#REF!</definedName>
    <definedName name="PANGULAR25X14">#REF!</definedName>
    <definedName name="PANGULAR2X14" localSheetId="2">#REF!</definedName>
    <definedName name="PANGULAR2X14">#REF!</definedName>
    <definedName name="PANGULAR34X316" localSheetId="2">#REF!</definedName>
    <definedName name="PANGULAR34X316">#REF!</definedName>
    <definedName name="PANGULAR3X14" localSheetId="2">#REF!</definedName>
    <definedName name="PANGULAR3X14">#REF!</definedName>
    <definedName name="PARAGOMASCONTRA" localSheetId="2">#REF!</definedName>
    <definedName name="PARAGOMASCONTRA">#REF!</definedName>
    <definedName name="PARARRAYOS_9KV" localSheetId="2">#REF!</definedName>
    <definedName name="PARARRAYOS_9KV">#REF!</definedName>
    <definedName name="PASBLAMACANOR14X40X6" localSheetId="2">#REF!</definedName>
    <definedName name="PASBLAMACANOR14X40X6">#REF!</definedName>
    <definedName name="PBANERAHFBCA" localSheetId="2">#REF!</definedName>
    <definedName name="PBANERAHFBCA">#REF!</definedName>
    <definedName name="PBANERAHFCOL" localSheetId="2">#REF!</definedName>
    <definedName name="PBANERAHFCOL">#REF!</definedName>
    <definedName name="PBANERALIVBCA" localSheetId="2">#REF!</definedName>
    <definedName name="PBANERALIVBCA">#REF!</definedName>
    <definedName name="PBANERALIVCOL" localSheetId="2">#REF!</definedName>
    <definedName name="PBANERALIVCOL">#REF!</definedName>
    <definedName name="PBANERAPVCBCA" localSheetId="2">#REF!</definedName>
    <definedName name="PBANERAPVCBCA">#REF!</definedName>
    <definedName name="PBANERAPVCCOL" localSheetId="2">#REF!</definedName>
    <definedName name="PBANERAPVCCOL">#REF!</definedName>
    <definedName name="PBARRAC12" localSheetId="2">#REF!</definedName>
    <definedName name="PBARRAC12">#REF!</definedName>
    <definedName name="PBARRAC34" localSheetId="2">#REF!</definedName>
    <definedName name="PBARRAC34">#REF!</definedName>
    <definedName name="PBARRAC58" localSheetId="2">#REF!</definedName>
    <definedName name="PBARRAC58">#REF!</definedName>
    <definedName name="PBARRAT10" localSheetId="2">#REF!</definedName>
    <definedName name="PBARRAT10">#REF!</definedName>
    <definedName name="PBARRAT4" localSheetId="2">#REF!</definedName>
    <definedName name="PBARRAT4">#REF!</definedName>
    <definedName name="PBARRAT6" localSheetId="2">#REF!</definedName>
    <definedName name="PBARRAT6">#REF!</definedName>
    <definedName name="PBARRAT7" localSheetId="2">#REF!</definedName>
    <definedName name="PBARRAT7">#REF!</definedName>
    <definedName name="PBIDETBCO" localSheetId="2">#REF!</definedName>
    <definedName name="PBIDETBCO">#REF!</definedName>
    <definedName name="PBIDETCOL" localSheetId="2">#REF!</definedName>
    <definedName name="PBIDETCOL">#REF!</definedName>
    <definedName name="PBITUPOL25MM5" localSheetId="2">#REF!</definedName>
    <definedName name="PBITUPOL25MM5">#REF!</definedName>
    <definedName name="PBITUPOL3MM10" localSheetId="2">#REF!</definedName>
    <definedName name="PBITUPOL3MM10">#REF!</definedName>
    <definedName name="PBITUPOL4MM510" localSheetId="2">#REF!</definedName>
    <definedName name="PBITUPOL4MM510">#REF!</definedName>
    <definedName name="PBLINTEL6" localSheetId="2">#REF!</definedName>
    <definedName name="PBLINTEL6">#REF!</definedName>
    <definedName name="PBLINTEL6X8X8" localSheetId="2">#REF!</definedName>
    <definedName name="PBLINTEL6X8X8">#REF!</definedName>
    <definedName name="PBLOCK10" localSheetId="2">#REF!</definedName>
    <definedName name="PBLOCK10">#REF!</definedName>
    <definedName name="PBLOCK12" localSheetId="2">#REF!</definedName>
    <definedName name="PBLOCK12">#REF!</definedName>
    <definedName name="PBLOCK4" localSheetId="2">#REF!</definedName>
    <definedName name="PBLOCK4">#REF!</definedName>
    <definedName name="PBLOCK4BARRO" localSheetId="2">#REF!</definedName>
    <definedName name="PBLOCK4BARRO">#REF!</definedName>
    <definedName name="PBLOCK5" localSheetId="2">#REF!</definedName>
    <definedName name="PBLOCK5">#REF!</definedName>
    <definedName name="PBLOCK6" localSheetId="2">#REF!</definedName>
    <definedName name="PBLOCK6">#REF!</definedName>
    <definedName name="PBLOCK6BARRO" localSheetId="2">#REF!</definedName>
    <definedName name="PBLOCK6BARRO">#REF!</definedName>
    <definedName name="PBLOCK8" localSheetId="2">#REF!</definedName>
    <definedName name="PBLOCK8">#REF!</definedName>
    <definedName name="PBLOCK8BARRO" localSheetId="2">#REF!</definedName>
    <definedName name="PBLOCK8BARRO">#REF!</definedName>
    <definedName name="PBLOCKRUST4" localSheetId="2">#REF!</definedName>
    <definedName name="PBLOCKRUST4">#REF!</definedName>
    <definedName name="PBLOCKRUST8" localSheetId="2">#REF!</definedName>
    <definedName name="PBLOCKRUST8">#REF!</definedName>
    <definedName name="PBLOQUETECHO11X20X20GRIS" localSheetId="2">#REF!</definedName>
    <definedName name="PBLOQUETECHO11X20X20GRIS">#REF!</definedName>
    <definedName name="PBLOQUETECHO15X60COLOR" localSheetId="2">#REF!</definedName>
    <definedName name="PBLOQUETECHO15X60COLOR">#REF!</definedName>
    <definedName name="PBLOQUETECHO15X60GRIS" localSheetId="2">#REF!</definedName>
    <definedName name="PBLOQUETECHO15X60GRIS">#REF!</definedName>
    <definedName name="PBLOVIGA6" localSheetId="2">#REF!</definedName>
    <definedName name="PBLOVIGA6">#REF!</definedName>
    <definedName name="PBLOVIGA8" localSheetId="2">#REF!</definedName>
    <definedName name="PBLOVIGA8">#REF!</definedName>
    <definedName name="PBOTONTIMBRE" localSheetId="2">#REF!</definedName>
    <definedName name="PBOTONTIMBRE">#REF!</definedName>
    <definedName name="PCABASBACANOR" localSheetId="2">#REF!</definedName>
    <definedName name="PCABASBACANOR">#REF!</definedName>
    <definedName name="PCARRETILLA" localSheetId="2">#REF!</definedName>
    <definedName name="PCARRETILLA">#REF!</definedName>
    <definedName name="PCER01" localSheetId="2">#REF!</definedName>
    <definedName name="PCER01">#REF!</definedName>
    <definedName name="PCER02" localSheetId="2">#REF!</definedName>
    <definedName name="PCER02">#REF!</definedName>
    <definedName name="PCER03" localSheetId="2">#REF!</definedName>
    <definedName name="PCER03">#REF!</definedName>
    <definedName name="PCER04" localSheetId="2">#REF!</definedName>
    <definedName name="PCER04">#REF!</definedName>
    <definedName name="PCER05" localSheetId="2">#REF!</definedName>
    <definedName name="PCER05">#REF!</definedName>
    <definedName name="PCER06" localSheetId="2">#REF!</definedName>
    <definedName name="PCER06">#REF!</definedName>
    <definedName name="PCER07" localSheetId="2">#REF!</definedName>
    <definedName name="PCER07">#REF!</definedName>
    <definedName name="PCER08" localSheetId="2">#REF!</definedName>
    <definedName name="PCER08">#REF!</definedName>
    <definedName name="PCER09" localSheetId="2">#REF!</definedName>
    <definedName name="PCER09">#REF!</definedName>
    <definedName name="PCER10" localSheetId="2">#REF!</definedName>
    <definedName name="PCER10">#REF!</definedName>
    <definedName name="PCER11" localSheetId="2">#REF!</definedName>
    <definedName name="PCER11">#REF!</definedName>
    <definedName name="PCER12" localSheetId="2">#REF!</definedName>
    <definedName name="PCER12">#REF!</definedName>
    <definedName name="PCONVARTIE58" localSheetId="2">#REF!</definedName>
    <definedName name="PCONVARTIE58">#REF!</definedName>
    <definedName name="PCOPAF212" localSheetId="2">#REF!</definedName>
    <definedName name="PCOPAF212">#REF!</definedName>
    <definedName name="PCUBO10" localSheetId="2">#REF!</definedName>
    <definedName name="PCUBO10">#REF!</definedName>
    <definedName name="PCUBO8" localSheetId="2">#REF!</definedName>
    <definedName name="PCUBO8">#REF!</definedName>
    <definedName name="PD">'[56]mov. tierra'!$D$26</definedName>
    <definedName name="PDa">'[60]V.Tierras A'!$D$7</definedName>
    <definedName name="PDUCHA" localSheetId="2">#REF!</definedName>
    <definedName name="PDUCHA">#REF!</definedName>
    <definedName name="PEDRAPLEN">'[45]ANALISIS PARTIDAS CARRET.'!$H$424</definedName>
    <definedName name="PEON" localSheetId="2">#REF!</definedName>
    <definedName name="Peon" localSheetId="0">'[37]MANO DE OBRA'!$C$69</definedName>
    <definedName name="PEON">#REF!</definedName>
    <definedName name="Peon_1" localSheetId="2">#REF!</definedName>
    <definedName name="Peon_1">#REF!</definedName>
    <definedName name="Peon_Colchas">[40]MO!$B$11</definedName>
    <definedName name="PEONCARP" localSheetId="2">#REF!</definedName>
    <definedName name="PEONCARP">#REF!</definedName>
    <definedName name="Peones" localSheetId="2">#REF!</definedName>
    <definedName name="Peones">#REF!</definedName>
    <definedName name="Peones_2">#N/A</definedName>
    <definedName name="Peones_3">#N/A</definedName>
    <definedName name="PERFIL_CUADRADO_34">[40]INSU!$B$91</definedName>
    <definedName name="PERI" localSheetId="2">#REF!</definedName>
    <definedName name="PERI">#REF!</definedName>
    <definedName name="periche" localSheetId="2">#REF!</definedName>
    <definedName name="periche">#REF!</definedName>
    <definedName name="Pernos" localSheetId="2">#REF!</definedName>
    <definedName name="Pernos">#REF!</definedName>
    <definedName name="Pernos_2">"$#REF!.$B$68"</definedName>
    <definedName name="Pernos_3">"$#REF!.$B$68"</definedName>
    <definedName name="PESCOBAPLASTICA" localSheetId="2">#REF!</definedName>
    <definedName name="PESCOBAPLASTICA">#REF!</definedName>
    <definedName name="pesoportico" localSheetId="2">#REF!</definedName>
    <definedName name="pesoportico">#REF!</definedName>
    <definedName name="pesoportico_1">"$#REF!.$H$61"</definedName>
    <definedName name="pesoportico_2" localSheetId="2">#REF!</definedName>
    <definedName name="pesoportico_2">#REF!</definedName>
    <definedName name="pesoportico_3" localSheetId="2">#REF!</definedName>
    <definedName name="pesoportico_3">#REF!</definedName>
    <definedName name="PESTILLO" localSheetId="2">#REF!</definedName>
    <definedName name="PESTILLO">#REF!</definedName>
    <definedName name="PFREGADERO1" localSheetId="2">#REF!</definedName>
    <definedName name="PFREGADERO1">#REF!</definedName>
    <definedName name="PFREGADERO2" localSheetId="2">#REF!</definedName>
    <definedName name="PFREGADERO2">#REF!</definedName>
    <definedName name="PGLOBO6" localSheetId="2">#REF!</definedName>
    <definedName name="PGLOBO6">#REF!</definedName>
    <definedName name="PGRANITO30BCO" localSheetId="2">#REF!</definedName>
    <definedName name="PGRANITO30BCO">#REF!</definedName>
    <definedName name="PGRANITO30GRIS" localSheetId="2">#REF!</definedName>
    <definedName name="PGRANITO30GRIS">#REF!</definedName>
    <definedName name="PGRANITO40BCO" localSheetId="2">#REF!</definedName>
    <definedName name="PGRANITO40BCO">#REF!</definedName>
    <definedName name="PGRANITOBOTICELLI40BCO" localSheetId="2">#REF!</definedName>
    <definedName name="PGRANITOBOTICELLI40BCO">#REF!</definedName>
    <definedName name="PGRANITOBOTICELLI40COL" localSheetId="2">#REF!</definedName>
    <definedName name="PGRANITOBOTICELLI40COL">#REF!</definedName>
    <definedName name="PGRANITOPERROY40" localSheetId="2">#REF!</definedName>
    <definedName name="PGRANITOPERROY40">#REF!</definedName>
    <definedName name="PGRAPA1" localSheetId="2">#REF!</definedName>
    <definedName name="PGRAPA1">#REF!</definedName>
    <definedName name="PHCH23BCO" localSheetId="2">#REF!</definedName>
    <definedName name="PHCH23BCO">#REF!</definedName>
    <definedName name="PHCH23COL" localSheetId="2">#REF!</definedName>
    <definedName name="PHCH23COL">#REF!</definedName>
    <definedName name="PHCH23GRIS" localSheetId="2">#REF!</definedName>
    <definedName name="PHCH23GRIS">#REF!</definedName>
    <definedName name="PHCH4BCO" localSheetId="2">#REF!</definedName>
    <definedName name="PHCH4BCO">#REF!</definedName>
    <definedName name="PHCH4GRIS" localSheetId="2">#REF!</definedName>
    <definedName name="PHCH4GRIS">#REF!</definedName>
    <definedName name="PHCH4VERDE" localSheetId="2">#REF!</definedName>
    <definedName name="PHCH4VERDE">#REF!</definedName>
    <definedName name="PHCHBOTIBCO" localSheetId="2">#REF!</definedName>
    <definedName name="PHCHBOTIBCO">#REF!</definedName>
    <definedName name="PHCHBOTIVERDE" localSheetId="2">#REF!</definedName>
    <definedName name="PHCHBOTIVERDE">#REF!</definedName>
    <definedName name="PHCHPROYAL" localSheetId="2">#REF!</definedName>
    <definedName name="PHCHPROYAL">#REF!</definedName>
    <definedName name="PHCHSUPERBCO" localSheetId="2">#REF!</definedName>
    <definedName name="PHCHSUPERBCO">#REF!</definedName>
    <definedName name="PHCHSUPERCOL" localSheetId="2">#REF!</definedName>
    <definedName name="PHCHSUPERCOL">#REF!</definedName>
    <definedName name="PHCHSVIBRBCO" localSheetId="2">#REF!</definedName>
    <definedName name="PHCHSVIBRBCO">#REF!</definedName>
    <definedName name="PHCHSVIBRCOL" localSheetId="2">#REF!</definedName>
    <definedName name="PHCHSVIBRCOL">#REF!</definedName>
    <definedName name="PHCHSVIBRGRIS" localSheetId="2">#REF!</definedName>
    <definedName name="PHCHSVIBRGRIS">#REF!</definedName>
    <definedName name="PHCHSVIBRRUSBCO" localSheetId="2">#REF!</definedName>
    <definedName name="PHCHSVIBRRUSBCO">#REF!</definedName>
    <definedName name="PHCHSVIBRRUSCOL" localSheetId="2">#REF!</definedName>
    <definedName name="PHCHSVIBRRUSCOL">#REF!</definedName>
    <definedName name="PHCHSVIBRRUSGRIS" localSheetId="2">#REF!</definedName>
    <definedName name="PHCHSVIBRRUSGRIS">#REF!</definedName>
    <definedName name="PIACRINT">[35]UASD!$F$3554</definedName>
    <definedName name="PICER">[35]UASD!$F$3459</definedName>
    <definedName name="pico" localSheetId="2">#REF!</definedName>
    <definedName name="pico">#REF!</definedName>
    <definedName name="pie" localSheetId="2">#REF!</definedName>
    <definedName name="pie">#REF!</definedName>
    <definedName name="PIEDRA" localSheetId="2">#REF!</definedName>
    <definedName name="PIEDRA">#REF!</definedName>
    <definedName name="Piedra_de_Río" localSheetId="2">[9]Insumos!#REF!</definedName>
    <definedName name="Piedra_de_Río">[9]Insumos!#REF!</definedName>
    <definedName name="PIEDRA_GAVIONE_M3">'[34]MATERIALES LISTADO'!$D$12</definedName>
    <definedName name="PIEDRA_GAVIONES" localSheetId="2">#REF!</definedName>
    <definedName name="PIEDRA_GAVIONES">#REF!</definedName>
    <definedName name="Piedra_para_Encache" localSheetId="2">[9]Insumos!#REF!</definedName>
    <definedName name="Piedra_para_Encache">[9]Insumos!#REF!</definedName>
    <definedName name="pilote" localSheetId="2">#REF!</definedName>
    <definedName name="pilote">#REF!</definedName>
    <definedName name="pilotes" localSheetId="2">#REF!</definedName>
    <definedName name="pilotes">#REF!</definedName>
    <definedName name="pinacrext2">'[35]anal term'!$G$1219</definedName>
    <definedName name="PINO">[75]insumos!$D$295</definedName>
    <definedName name="Pino_Bruto_Americano">[27]Insumos!$B$75:$D$75</definedName>
    <definedName name="PINO1X4X12" localSheetId="2">#REF!</definedName>
    <definedName name="PINO1X4X12">#REF!</definedName>
    <definedName name="PINO1X4X12TRAT" localSheetId="2">#REF!</definedName>
    <definedName name="PINO1X4X12TRAT">#REF!</definedName>
    <definedName name="PINOAME">[28]Mat!$D$46</definedName>
    <definedName name="pinobruto">[29]MATERIALES!$G$33</definedName>
    <definedName name="PINOBRUTO1x4x10" localSheetId="2">#REF!</definedName>
    <definedName name="PINOBRUTO1x4x10">#REF!</definedName>
    <definedName name="PINOBRUTO4x4x12" localSheetId="2">#REF!</definedName>
    <definedName name="PINOBRUTO4x4x12">#REF!</definedName>
    <definedName name="PINOBRUTOTRAT" localSheetId="2">#REF!</definedName>
    <definedName name="PINOBRUTOTRAT">#REF!</definedName>
    <definedName name="PINOBRUTOTRAT1x4x10" localSheetId="2">#REF!</definedName>
    <definedName name="PINOBRUTOTRAT1x4x10">#REF!</definedName>
    <definedName name="PINOBRUTOTRAT4x4x12" localSheetId="2">#REF!</definedName>
    <definedName name="PINOBRUTOTRAT4x4x12">#REF!</definedName>
    <definedName name="PINODOROBCOALA" localSheetId="2">#REF!</definedName>
    <definedName name="PINODOROBCOALA">#REF!</definedName>
    <definedName name="PINODOROBCOCORR" localSheetId="2">#REF!</definedName>
    <definedName name="PINODOROBCOCORR">#REF!</definedName>
    <definedName name="PINODOROBCOST" localSheetId="2">#REF!</definedName>
    <definedName name="PINODOROBCOST">#REF!</definedName>
    <definedName name="PINODOROCOLALA" localSheetId="2">#REF!</definedName>
    <definedName name="PINODOROCOLALA">#REF!</definedName>
    <definedName name="PINODOROFLUX" localSheetId="2">#REF!</definedName>
    <definedName name="PINODOROFLUX">#REF!</definedName>
    <definedName name="PINTACRIEXT" localSheetId="2">#REF!</definedName>
    <definedName name="PINTACRIEXT">#REF!</definedName>
    <definedName name="PINTACRIEXTAND" localSheetId="2">#REF!</definedName>
    <definedName name="PINTACRIEXTAND">#REF!</definedName>
    <definedName name="PINTACRIINT" localSheetId="2">#REF!</definedName>
    <definedName name="PINTACRIINT">#REF!</definedName>
    <definedName name="PINTECO" localSheetId="2">#REF!</definedName>
    <definedName name="PINTECO">#REF!</definedName>
    <definedName name="PINTEPOX" localSheetId="2">#REF!</definedName>
    <definedName name="PINTEPOX">#REF!</definedName>
    <definedName name="PINTERRUPOR1" localSheetId="2">#REF!</definedName>
    <definedName name="PINTERRUPOR1">#REF!</definedName>
    <definedName name="PINTERRUPTOR2" localSheetId="2">#REF!</definedName>
    <definedName name="PINTERRUPTOR2">#REF!</definedName>
    <definedName name="PINTERRUPTOR3" localSheetId="2">#REF!</definedName>
    <definedName name="PINTERRUPTOR3">#REF!</definedName>
    <definedName name="PINTERRUPTOR3VIAS" localSheetId="2">#REF!</definedName>
    <definedName name="PINTERRUPTOR3VIAS">#REF!</definedName>
    <definedName name="PINTERRUPTOR4VIAS" localSheetId="2">#REF!</definedName>
    <definedName name="PINTERRUPTOR4VIAS">#REF!</definedName>
    <definedName name="PINTERRUPTORPILOTO" localSheetId="2">#REF!</definedName>
    <definedName name="PINTERRUPTORPILOTO">#REF!</definedName>
    <definedName name="PINTERRUPTORSEG100A2P" localSheetId="2">#REF!</definedName>
    <definedName name="PINTERRUPTORSEG100A2P">#REF!</definedName>
    <definedName name="PINTERRUPTORSEG30A2P" localSheetId="2">#REF!</definedName>
    <definedName name="PINTERRUPTORSEG30A2P">#REF!</definedName>
    <definedName name="PINTERRUPTORSEG60A2P" localSheetId="2">#REF!</definedName>
    <definedName name="PINTERRUPTORSEG60A2P">#REF!</definedName>
    <definedName name="PINTLACA" localSheetId="2">#REF!</definedName>
    <definedName name="PINTLACA">#REF!</definedName>
    <definedName name="PINTMAN" localSheetId="2">#REF!</definedName>
    <definedName name="PINTMAN">#REF!</definedName>
    <definedName name="PINTMANAND" localSheetId="2">#REF!</definedName>
    <definedName name="PINTMANAND">#REF!</definedName>
    <definedName name="PINTURA_ACR_COLOR_PREPARADO" localSheetId="2">#REF!</definedName>
    <definedName name="PINTURA_ACR_COLOR_PREPARADO">#REF!</definedName>
    <definedName name="PINTURA_ACR_EXT" localSheetId="2">#REF!</definedName>
    <definedName name="PINTURA_ACR_EXT">#REF!</definedName>
    <definedName name="PINTURA_ACR_INT" localSheetId="2">#REF!</definedName>
    <definedName name="PINTURA_ACR_INT">#REF!</definedName>
    <definedName name="PINTURA_BASE" localSheetId="2">#REF!</definedName>
    <definedName name="PINTURA_BASE">#REF!</definedName>
    <definedName name="Pintura_Epóxica_Popular" localSheetId="2">#REF!</definedName>
    <definedName name="Pintura_Epóxica_Popular">#REF!</definedName>
    <definedName name="Pintura_Epóxica_Popular_2">#N/A</definedName>
    <definedName name="Pintura_Epóxica_Popular_3">#N/A</definedName>
    <definedName name="PINTURA_MANTENIMIENTO" localSheetId="2">#REF!</definedName>
    <definedName name="PINTURA_MANTENIMIENTO">#REF!</definedName>
    <definedName name="PINTURA_OXIDO_ROJO" localSheetId="2">#REF!</definedName>
    <definedName name="PINTURA_OXIDO_ROJO">#REF!</definedName>
    <definedName name="pinturas" localSheetId="2">#REF!</definedName>
    <definedName name="pinturas">#REF!</definedName>
    <definedName name="PISO_GRANITO_FONDO_BCO">[40]INSU!$B$103</definedName>
    <definedName name="PISO01" localSheetId="2">#REF!</definedName>
    <definedName name="PISO01">#REF!</definedName>
    <definedName name="PISO09" localSheetId="2">#REF!</definedName>
    <definedName name="PISO09">#REF!</definedName>
    <definedName name="PISOADOCLAGRIS" localSheetId="2">#REF!</definedName>
    <definedName name="PISOADOCLAGRIS">#REF!</definedName>
    <definedName name="PISOADOCLAQUEM" localSheetId="2">#REF!</definedName>
    <definedName name="PISOADOCLAQUEM">#REF!</definedName>
    <definedName name="PISOADOCLAROJO" localSheetId="2">#REF!</definedName>
    <definedName name="PISOADOCLAROJO">#REF!</definedName>
    <definedName name="PISOADOCOLGRIS" localSheetId="2">#REF!</definedName>
    <definedName name="PISOADOCOLGRIS">#REF!</definedName>
    <definedName name="PISOADOCOLROJO" localSheetId="2">#REF!</definedName>
    <definedName name="PISOADOCOLROJO">#REF!</definedName>
    <definedName name="PISOADOMEDGRIS" localSheetId="2">#REF!</definedName>
    <definedName name="PISOADOMEDGRIS">#REF!</definedName>
    <definedName name="PISOADOMEDQUEM" localSheetId="2">#REF!</definedName>
    <definedName name="PISOADOMEDQUEM">#REF!</definedName>
    <definedName name="PISOADOMEDROJO" localSheetId="2">#REF!</definedName>
    <definedName name="PISOADOMEDROJO">#REF!</definedName>
    <definedName name="PISOGRA1233030BCO" localSheetId="2">#REF!</definedName>
    <definedName name="PISOGRA1233030BCO">#REF!</definedName>
    <definedName name="PISOGRA1233030GRIS" localSheetId="2">#REF!</definedName>
    <definedName name="PISOGRA1233030GRIS">#REF!</definedName>
    <definedName name="PISOGRA1234040BCO" localSheetId="2">#REF!</definedName>
    <definedName name="PISOGRA1234040BCO">#REF!</definedName>
    <definedName name="PISOGRABOTI4040BCO" localSheetId="2">#REF!</definedName>
    <definedName name="PISOGRABOTI4040BCO">#REF!</definedName>
    <definedName name="PISOGRABOTI4040COL" localSheetId="2">#REF!</definedName>
    <definedName name="PISOGRABOTI4040COL">#REF!</definedName>
    <definedName name="PISOGRAPROY4040" localSheetId="2">#REF!</definedName>
    <definedName name="PISOGRAPROY4040">#REF!</definedName>
    <definedName name="PISOHFV10" localSheetId="2">#REF!</definedName>
    <definedName name="PISOHFV10">#REF!</definedName>
    <definedName name="PISOLADEXAPEQ" localSheetId="2">#REF!</definedName>
    <definedName name="PISOLADEXAPEQ">#REF!</definedName>
    <definedName name="PISOLADFERIAPEQ" localSheetId="2">#REF!</definedName>
    <definedName name="PISOLADFERIAPEQ">#REF!</definedName>
    <definedName name="PISOMOSROJ2525" localSheetId="2">#REF!</definedName>
    <definedName name="PISOMOSROJ2525">#REF!</definedName>
    <definedName name="PISOPUL10" localSheetId="2">#REF!</definedName>
    <definedName name="PISOPUL10">#REF!</definedName>
    <definedName name="PITACRILLICA" localSheetId="2">#REF!</definedName>
    <definedName name="PITACRILLICA">#REF!</definedName>
    <definedName name="PITECONOMICA" localSheetId="2">#REF!</definedName>
    <definedName name="PITECONOMICA">#REF!</definedName>
    <definedName name="pitesmalte" localSheetId="2">#REF!</definedName>
    <definedName name="pitesmalte">#REF!</definedName>
    <definedName name="PITMANTENIMIENTO" localSheetId="2">#REF!</definedName>
    <definedName name="PITMANTENIMIENTO">#REF!</definedName>
    <definedName name="pitoxidoverde" localSheetId="2">#REF!</definedName>
    <definedName name="pitoxidoverde">#REF!</definedName>
    <definedName name="PITSATINADA" localSheetId="2">#REF!</definedName>
    <definedName name="PITSATINADA">#REF!</definedName>
    <definedName name="pitsemiglos" localSheetId="2">#REF!</definedName>
    <definedName name="pitsemiglos">#REF!</definedName>
    <definedName name="pl">[21]analisis!$G$2432</definedName>
    <definedName name="Placas2" localSheetId="2">#REF!</definedName>
    <definedName name="Placas2">#REF!</definedName>
    <definedName name="PLADRILLO2X2X8" localSheetId="2">#REF!</definedName>
    <definedName name="PLADRILLO2X2X8">#REF!</definedName>
    <definedName name="PLADRILLO2X4X8" localSheetId="2">#REF!</definedName>
    <definedName name="PLADRILLO2X4X8">#REF!</definedName>
    <definedName name="PLAMPARAFLUORES24" localSheetId="2">#REF!</definedName>
    <definedName name="PLAMPARAFLUORES24">#REF!</definedName>
    <definedName name="PLAMPARAFLUORESSUP2TDIFTRANS" localSheetId="2">#REF!</definedName>
    <definedName name="PLAMPARAFLUORESSUP2TDIFTRANS">#REF!</definedName>
    <definedName name="Plancha_de_Plywood_4_x8_x3_4" localSheetId="2">#REF!</definedName>
    <definedName name="Plancha_de_Plywood_4_x8_x3_4">#REF!</definedName>
    <definedName name="Plancha_de_Plywood_4_x8_x3_4_2">#N/A</definedName>
    <definedName name="Plancha_de_Plywood_4_x8_x3_4_3">#N/A</definedName>
    <definedName name="PLANTA_ELECTRICA" localSheetId="2">#REF!</definedName>
    <definedName name="PLANTA_ELECTRICA">#REF!</definedName>
    <definedName name="Planta_Eléctrica_para_tesado" localSheetId="2">#REF!</definedName>
    <definedName name="Planta_Eléctrica_para_tesado">#REF!</definedName>
    <definedName name="Planta_Eléctrica_para_tesado_2">#N/A</definedName>
    <definedName name="Planta_Eléctrica_para_tesado_3">#N/A</definedName>
    <definedName name="PLASTICO">[40]INSU!$B$90</definedName>
    <definedName name="PLAVADERO1" localSheetId="2">#REF!</definedName>
    <definedName name="PLAVADERO1">#REF!</definedName>
    <definedName name="PLAVADERO2" localSheetId="2">#REF!</definedName>
    <definedName name="PLAVADERO2">#REF!</definedName>
    <definedName name="PLAVBCO" localSheetId="2">#REF!</definedName>
    <definedName name="PLAVBCO">#REF!</definedName>
    <definedName name="PLAVBCOPEQ" localSheetId="2">#REF!</definedName>
    <definedName name="PLAVBCOPEQ">#REF!</definedName>
    <definedName name="PLAVCOL" localSheetId="2">#REF!</definedName>
    <definedName name="PLAVCOL">#REF!</definedName>
    <definedName name="PLAVOVABCO" localSheetId="2">#REF!</definedName>
    <definedName name="PLAVOVABCO">#REF!</definedName>
    <definedName name="PLAVOVACOL" localSheetId="2">#REF!</definedName>
    <definedName name="PLAVOVACOL">#REF!</definedName>
    <definedName name="PLAVPEDCOL" localSheetId="2">#REF!</definedName>
    <definedName name="PLAVPEDCOL">#REF!</definedName>
    <definedName name="PLIGADORA2">[62]Ins!$F$549</definedName>
    <definedName name="plmadera1x4" localSheetId="2">#REF!</definedName>
    <definedName name="plmadera1x4">#REF!</definedName>
    <definedName name="plmadera2x4" localSheetId="2">#REF!</definedName>
    <definedName name="plmadera2x4">#REF!</definedName>
    <definedName name="plmadera4x4" localSheetId="2">#REF!</definedName>
    <definedName name="plmadera4x4">#REF!</definedName>
    <definedName name="Plom" localSheetId="2">[59]INSUMOS!#REF!</definedName>
    <definedName name="Plom">[59]INSUMOS!#REF!</definedName>
    <definedName name="PLOMERO" localSheetId="2">#REF!</definedName>
    <definedName name="PLOMERO">#REF!</definedName>
    <definedName name="PLOMERO_SOLDADOR" localSheetId="2">#REF!</definedName>
    <definedName name="PLOMERO_SOLDADOR">#REF!</definedName>
    <definedName name="PLOMEROAYUDANTE" localSheetId="2">#REF!</definedName>
    <definedName name="PLOMEROAYUDANTE">#REF!</definedName>
    <definedName name="PLOMEROOFICIAL" localSheetId="2">#REF!</definedName>
    <definedName name="PLOMEROOFICIAL">#REF!</definedName>
    <definedName name="PLOSABARROEXAGDE" localSheetId="2">#REF!</definedName>
    <definedName name="PLOSABARROEXAGDE">#REF!</definedName>
    <definedName name="PLOSABARROEXAGONALPEQUEÑA" localSheetId="2">#REF!</definedName>
    <definedName name="PLOSABARROEXAGONALPEQUEÑA">#REF!</definedName>
    <definedName name="PLOSABARROFERIAGDE" localSheetId="2">#REF!</definedName>
    <definedName name="PLOSABARROFERIAGDE">#REF!</definedName>
    <definedName name="PLOSABARROFERIAPEQ" localSheetId="2">#REF!</definedName>
    <definedName name="PLOSABARROFERIAPEQ">#REF!</definedName>
    <definedName name="PLYW">[28]Mat!$D$49</definedName>
    <definedName name="PLYWOOD" localSheetId="2">#REF!</definedName>
    <definedName name="PLYWOOD">#REF!</definedName>
    <definedName name="PLYWOOD_34_2CARAS" localSheetId="2">#REF!</definedName>
    <definedName name="PLYWOOD_34_2CARAS">#REF!</definedName>
    <definedName name="PM" localSheetId="2">[10]A!#REF!</definedName>
    <definedName name="PM">[10]A!#REF!</definedName>
    <definedName name="PMALLA38" localSheetId="2">#REF!</definedName>
    <definedName name="PMALLA38">#REF!</definedName>
    <definedName name="PMALLACAL9HG6" localSheetId="2">#REF!</definedName>
    <definedName name="PMALLACAL9HG6">#REF!</definedName>
    <definedName name="PMALLACAL9HG7" localSheetId="2">#REF!</definedName>
    <definedName name="PMALLACAL9HG7">#REF!</definedName>
    <definedName name="PMES12COLOR" localSheetId="2">#REF!</definedName>
    <definedName name="PMES12COLOR">#REF!</definedName>
    <definedName name="PMES23BCO" localSheetId="2">#REF!</definedName>
    <definedName name="PMES23BCO">#REF!</definedName>
    <definedName name="PMES23GRAVCOL" localSheetId="2">#REF!</definedName>
    <definedName name="PMES23GRAVCOL">#REF!</definedName>
    <definedName name="PMES23GRAVGRIS" localSheetId="2">#REF!</definedName>
    <definedName name="PMES23GRAVGRIS">#REF!</definedName>
    <definedName name="PMES23GRIS" localSheetId="2">#REF!</definedName>
    <definedName name="PMES23GRIS">#REF!</definedName>
    <definedName name="PMES4BCO" localSheetId="2">#REF!</definedName>
    <definedName name="PMES4BCO">#REF!</definedName>
    <definedName name="PMOSAICO25X25ROJO" localSheetId="2">#REF!</definedName>
    <definedName name="PMOSAICO25X25ROJO">#REF!</definedName>
    <definedName name="PMOSAICOGRAVILLA30X30BLANCO" localSheetId="2">#REF!</definedName>
    <definedName name="PMOSAICOGRAVILLA30X30BLANCO">#REF!</definedName>
    <definedName name="PMOSAICOGRAVILLA30X30GRIS" localSheetId="2">#REF!</definedName>
    <definedName name="PMOSAICOGRAVILLA30X30GRIS">#REF!</definedName>
    <definedName name="PMOSAICOGRAVILLA30X30ROJO" localSheetId="2">#REF!</definedName>
    <definedName name="PMOSAICOGRAVILLA30X30ROJO">#REF!</definedName>
    <definedName name="PMOSAICOGRAVILLA30X30SUPERBLANCO" localSheetId="2">#REF!</definedName>
    <definedName name="PMOSAICOGRAVILLA30X30SUPERBLANCO">#REF!</definedName>
    <definedName name="PMOSAICOGRAVILLA30X30SUPERCOLOR" localSheetId="2">#REF!</definedName>
    <definedName name="PMOSAICOGRAVILLA30X30SUPERCOLOR">#REF!</definedName>
    <definedName name="PMOSAICOGRAVILLA30X30SUPERGRIS" localSheetId="2">#REF!</definedName>
    <definedName name="PMOSAICOGRAVILLA30X30SUPERGRIS">#REF!</definedName>
    <definedName name="porcent.herram.equi.asfalto">'[25]Analisis Unitarios'!$K$11</definedName>
    <definedName name="porcent.herram.equi.mov.tier">'[25]Analisis Unitarios'!$K$7</definedName>
    <definedName name="porcent.herram.equi.obra.arte">'[25]Analisis Unitarios'!$K$9</definedName>
    <definedName name="porcent.herram.equi.obra.arte.tub">'[25]Analisis Unitarios'!$K$21</definedName>
    <definedName name="porcent.mat.gastable">'[25]Analisis Unitarios'!$K$13</definedName>
    <definedName name="porcentaje" localSheetId="2">[76]Presupuesto!#REF!</definedName>
    <definedName name="porcentaje" localSheetId="0">#REF!*#REF!</definedName>
    <definedName name="porcentaje">[76]Presupuesto!#REF!</definedName>
    <definedName name="porcentaje_2">"$#REF!.$J$12"</definedName>
    <definedName name="porcentaje_3">"$#REF!.$J$12"</definedName>
    <definedName name="porciento" localSheetId="2">#REF!</definedName>
    <definedName name="porciento">#REF!</definedName>
    <definedName name="PORTACANDADO" localSheetId="2">#REF!</definedName>
    <definedName name="PORTACANDADO">#REF!</definedName>
    <definedName name="POSTE_HA_25_CUAD" localSheetId="2">#REF!</definedName>
    <definedName name="POSTE_HA_25_CUAD">#REF!</definedName>
    <definedName name="POSTE_HA_30_CUAD" localSheetId="2">#REF!</definedName>
    <definedName name="POSTE_HA_30_CUAD">#REF!</definedName>
    <definedName name="POSTE_HA_35_CUAD" localSheetId="2">#REF!</definedName>
    <definedName name="POSTE_HA_35_CUAD">#REF!</definedName>
    <definedName name="POSTE_HA_40_CUAD" localSheetId="2">#REF!</definedName>
    <definedName name="POSTE_HA_40_CUAD">#REF!</definedName>
    <definedName name="POZO10" localSheetId="2">#REF!</definedName>
    <definedName name="POZO10">#REF!</definedName>
    <definedName name="POZO8" localSheetId="2">#REF!</definedName>
    <definedName name="POZO8">#REF!</definedName>
    <definedName name="PP" localSheetId="2">[10]A!#REF!</definedName>
    <definedName name="PP">[10]A!#REF!</definedName>
    <definedName name="PPAL1123CDOB" localSheetId="2">#REF!</definedName>
    <definedName name="PPAL1123CDOB">#REF!</definedName>
    <definedName name="PPAL1123CSENC" localSheetId="2">#REF!</definedName>
    <definedName name="PPAL1123CSENC">#REF!</definedName>
    <definedName name="PPALACUADRADA" localSheetId="2">#REF!</definedName>
    <definedName name="PPALACUADRADA">#REF!</definedName>
    <definedName name="PPALAREDONDA" localSheetId="2">#REF!</definedName>
    <definedName name="PPALAREDONDA">#REF!</definedName>
    <definedName name="PPANEL12A24" localSheetId="2">#REF!</definedName>
    <definedName name="PPANEL12A24">#REF!</definedName>
    <definedName name="PPANEL2A4" localSheetId="2">#REF!</definedName>
    <definedName name="PPANEL2A4">#REF!</definedName>
    <definedName name="PPANEL4A8" localSheetId="2">#REF!</definedName>
    <definedName name="PPANEL4A8">#REF!</definedName>
    <definedName name="PPANEL6A12" localSheetId="2">#REF!</definedName>
    <definedName name="PPANEL6A12">#REF!</definedName>
    <definedName name="PPANEL8A16" localSheetId="2">#REF!</definedName>
    <definedName name="PPANEL8A16">#REF!</definedName>
    <definedName name="PPANRLCON100" localSheetId="2">#REF!</definedName>
    <definedName name="PPANRLCON100">#REF!</definedName>
    <definedName name="PPANRLCON60" localSheetId="2">#REF!</definedName>
    <definedName name="PPANRLCON60">#REF!</definedName>
    <definedName name="PPARAGOMA" localSheetId="2">#REF!</definedName>
    <definedName name="PPARAGOMA">#REF!</definedName>
    <definedName name="PPD">'[77]med.mov.de tierras'!$D$6</definedName>
    <definedName name="PPERFIL112X112" localSheetId="2">#REF!</definedName>
    <definedName name="PPERFIL112X112">#REF!</definedName>
    <definedName name="PPERFIL1X1" localSheetId="2">#REF!</definedName>
    <definedName name="PPERFIL1X1">#REF!</definedName>
    <definedName name="PPERFIL1X2" localSheetId="2">#REF!</definedName>
    <definedName name="PPERFIL1X2">#REF!</definedName>
    <definedName name="PPERFIL2X2" localSheetId="2">#REF!</definedName>
    <definedName name="PPERFIL2X2">#REF!</definedName>
    <definedName name="PPERFIL2X3" localSheetId="2">#REF!</definedName>
    <definedName name="PPERFIL2X3">#REF!</definedName>
    <definedName name="PPERFIL2X4" localSheetId="2">#REF!</definedName>
    <definedName name="PPERFIL2X4">#REF!</definedName>
    <definedName name="PPERFIL3X3" localSheetId="2">#REF!</definedName>
    <definedName name="PPERFIL3X3">#REF!</definedName>
    <definedName name="PPERFIL4X4" localSheetId="2">#REF!</definedName>
    <definedName name="PPERFIL4X4">#REF!</definedName>
    <definedName name="PPERFILHG112X112" localSheetId="2">#REF!</definedName>
    <definedName name="PPERFILHG112X112">#REF!</definedName>
    <definedName name="PPERFILHG2X2" localSheetId="2">#REF!</definedName>
    <definedName name="PPERFILHG2X2">#REF!</definedName>
    <definedName name="PPERFILHG2X3" localSheetId="2">#REF!</definedName>
    <definedName name="PPERFILHG2X3">#REF!</definedName>
    <definedName name="PPERFILHG34X34" localSheetId="2">#REF!</definedName>
    <definedName name="PPERFILHG34X34">#REF!</definedName>
    <definedName name="PPINTACRIBCO" localSheetId="2">#REF!</definedName>
    <definedName name="PPINTACRIBCO">#REF!</definedName>
    <definedName name="PPINTACRIEXT" localSheetId="2">#REF!</definedName>
    <definedName name="PPINTACRIEXT">#REF!</definedName>
    <definedName name="PPINTEPOX" localSheetId="2">#REF!</definedName>
    <definedName name="PPINTEPOX">#REF!</definedName>
    <definedName name="PPINTMAN" localSheetId="2">#REF!</definedName>
    <definedName name="PPINTMAN">#REF!</definedName>
    <definedName name="PPLA112X14" localSheetId="2">#REF!</definedName>
    <definedName name="PPLA112X14">#REF!</definedName>
    <definedName name="PPLA12X18" localSheetId="2">#REF!</definedName>
    <definedName name="PPLA12X18">#REF!</definedName>
    <definedName name="PPLA12X316" localSheetId="2">#REF!</definedName>
    <definedName name="PPLA12X316">#REF!</definedName>
    <definedName name="PPLA2X14" localSheetId="2">#REF!</definedName>
    <definedName name="PPLA2X14">#REF!</definedName>
    <definedName name="PPLA34X14" localSheetId="2">#REF!</definedName>
    <definedName name="PPLA34X14">#REF!</definedName>
    <definedName name="PPLA34X316" localSheetId="2">#REF!</definedName>
    <definedName name="PPLA34X316">#REF!</definedName>
    <definedName name="PPLA3X14" localSheetId="2">#REF!</definedName>
    <definedName name="PPLA3X14">#REF!</definedName>
    <definedName name="PPLA4X14" localSheetId="2">#REF!</definedName>
    <definedName name="PPLA4X14">#REF!</definedName>
    <definedName name="PPUERTAENR" localSheetId="2">#REF!</definedName>
    <definedName name="PPUERTAENR">#REF!</definedName>
    <definedName name="PRASTRILLO" localSheetId="2">#REF!</definedName>
    <definedName name="PRASTRILLO">#REF!</definedName>
    <definedName name="pre_asiento_arena" localSheetId="2">#REF!</definedName>
    <definedName name="pre_asiento_arena">#REF!</definedName>
    <definedName name="pre_bote" localSheetId="2">#REF!</definedName>
    <definedName name="pre_bote">#REF!</definedName>
    <definedName name="pre_colg_0.5pulg" localSheetId="2">#REF!</definedName>
    <definedName name="pre_colg_0.5pulg">#REF!</definedName>
    <definedName name="pre_colg_0.75pulg" localSheetId="2">#REF!</definedName>
    <definedName name="pre_colg_0.75pulg">#REF!</definedName>
    <definedName name="pre_colg_1.5pulg" localSheetId="2">#REF!</definedName>
    <definedName name="pre_colg_1.5pulg">#REF!</definedName>
    <definedName name="pre_colg_1pulg" localSheetId="2">#REF!</definedName>
    <definedName name="pre_colg_1pulg">#REF!</definedName>
    <definedName name="pre_colg_2pulg" localSheetId="2">#REF!</definedName>
    <definedName name="pre_colg_2pulg">#REF!</definedName>
    <definedName name="pre_colg_3pulg" localSheetId="2">#REF!</definedName>
    <definedName name="pre_colg_3pulg">#REF!</definedName>
    <definedName name="pre_colg_4pulg" localSheetId="2">#REF!</definedName>
    <definedName name="pre_colg_4pulg">#REF!</definedName>
    <definedName name="pre_excavacion" localSheetId="2">#REF!</definedName>
    <definedName name="pre_excavacion">#REF!</definedName>
    <definedName name="PRE_FASE_I" localSheetId="2">#REF!</definedName>
    <definedName name="PRE_FASE_I">#REF!</definedName>
    <definedName name="PRE_FASE_I_II" localSheetId="2">#REF!</definedName>
    <definedName name="PRE_FASE_I_II">#REF!</definedName>
    <definedName name="PRE_FASE_II" localSheetId="2">#REF!</definedName>
    <definedName name="PRE_FASE_II">#REF!</definedName>
    <definedName name="pre_hormigon_124" localSheetId="2">#REF!</definedName>
    <definedName name="pre_hormigon_124">#REF!</definedName>
    <definedName name="pre_relleno" localSheetId="2">#REF!</definedName>
    <definedName name="pre_relleno">#REF!</definedName>
    <definedName name="PREC._UNITARIO">#N/A</definedName>
    <definedName name="preci" localSheetId="2">#REF!</definedName>
    <definedName name="preci">#REF!</definedName>
    <definedName name="precii" localSheetId="2">#REF!</definedName>
    <definedName name="precii">#REF!</definedName>
    <definedName name="preciii" localSheetId="2">#REF!</definedName>
    <definedName name="preciii">#REF!</definedName>
    <definedName name="preciiii" localSheetId="2">#REF!</definedName>
    <definedName name="preciiii">#REF!</definedName>
    <definedName name="PRECIO" localSheetId="2">#REF!</definedName>
    <definedName name="PRECIO">#REF!</definedName>
    <definedName name="precio2" localSheetId="0">[78]Precios!$A$4:$F$1576</definedName>
    <definedName name="precio2">[19]Precios!$A$4:$F$1576</definedName>
    <definedName name="precios" localSheetId="0">[79]Precios!$A$4:$F$1576</definedName>
    <definedName name="precios">[19]Precios!$A$4:$F$1576</definedName>
    <definedName name="precios2" localSheetId="0">[78]Precios!$A$4:$F$1576</definedName>
    <definedName name="precios2">[19]Precios!$A$4:$F$1576</definedName>
    <definedName name="PREJASLIV" localSheetId="2">#REF!</definedName>
    <definedName name="PREJASLIV">#REF!</definedName>
    <definedName name="PREJASREF" localSheetId="2">#REF!</definedName>
    <definedName name="PREJASREF">#REF!</definedName>
    <definedName name="preli" localSheetId="2">#REF!</definedName>
    <definedName name="preli">#REF!</definedName>
    <definedName name="prelii" localSheetId="2">#REF!</definedName>
    <definedName name="prelii">#REF!</definedName>
    <definedName name="preliii" localSheetId="2">#REF!</definedName>
    <definedName name="preliii">#REF!</definedName>
    <definedName name="preliiii" localSheetId="2">#REF!</definedName>
    <definedName name="preliiii">#REF!</definedName>
    <definedName name="PREPARARPISO" localSheetId="2">#REF!</definedName>
    <definedName name="PREPARARPISO">#REF!</definedName>
    <definedName name="PRES_DESAGUES" localSheetId="2">#REF!</definedName>
    <definedName name="PRES_DESAGUES">#REF!</definedName>
    <definedName name="PRES_ESCALERAS" localSheetId="2">#REF!</definedName>
    <definedName name="PRES_ESCALERAS">#REF!</definedName>
    <definedName name="PRES_FINO" localSheetId="2">#REF!</definedName>
    <definedName name="PRES_FINO">#REF!</definedName>
    <definedName name="PRES_GASTOS" localSheetId="2">#REF!</definedName>
    <definedName name="PRES_GASTOS">#REF!</definedName>
    <definedName name="PRES_HORMIGON" localSheetId="2">#REF!</definedName>
    <definedName name="PRES_HORMIGON">#REF!</definedName>
    <definedName name="PRES_M._TIERRAS" localSheetId="2">#REF!</definedName>
    <definedName name="PRES_M._TIERRAS">#REF!</definedName>
    <definedName name="PRES_MISCEL." localSheetId="2">#REF!</definedName>
    <definedName name="PRES_MISCEL.">#REF!</definedName>
    <definedName name="PRES_MUROS" localSheetId="2">#REF!</definedName>
    <definedName name="PRES_MUROS">#REF!</definedName>
    <definedName name="PRES_OTROS" localSheetId="2">#REF!</definedName>
    <definedName name="PRES_OTROS">#REF!</definedName>
    <definedName name="PRES_PAÑETE" localSheetId="2">#REF!</definedName>
    <definedName name="PRES_PAÑETE">#REF!</definedName>
    <definedName name="PRES_PINTURAS" localSheetId="2">#REF!</definedName>
    <definedName name="PRES_PINTURAS">#REF!</definedName>
    <definedName name="PRES_PISOS" localSheetId="2">#REF!</definedName>
    <definedName name="PRES_PISOS">#REF!</definedName>
    <definedName name="PRES_PLAFONES" localSheetId="2">#REF!</definedName>
    <definedName name="PRES_PLAFONES">#REF!</definedName>
    <definedName name="PRES_REPLANTEO" localSheetId="2">#REF!</definedName>
    <definedName name="PRES_REPLANTEO">#REF!</definedName>
    <definedName name="PRES_REVEST." localSheetId="2">#REF!</definedName>
    <definedName name="PRES_REVEST.">#REF!</definedName>
    <definedName name="PRES_TOTAL" localSheetId="2">#REF!</definedName>
    <definedName name="PRES_TOTAL">#REF!</definedName>
    <definedName name="PRES_VENTANAS" localSheetId="2">#REF!</definedName>
    <definedName name="PRES_VENTANAS">#REF!</definedName>
    <definedName name="PRESUPUESTO" localSheetId="2">#REF!</definedName>
    <definedName name="PRESUPUESTO">#REF!</definedName>
    <definedName name="Presupuesto_Maternidad" localSheetId="2">#REF!</definedName>
    <definedName name="Presupuesto_Maternidad">#REF!</definedName>
    <definedName name="presupuestoc1" localSheetId="2">#REF!</definedName>
    <definedName name="presupuestoc1">#REF!</definedName>
    <definedName name="presupuestoc2" localSheetId="2">#REF!</definedName>
    <definedName name="presupuestoc2">#REF!</definedName>
    <definedName name="PRESUPUESTOJJJ" localSheetId="2">#REF!</definedName>
    <definedName name="PRESUPUESTOJJJ">#REF!</definedName>
    <definedName name="PRIMA" localSheetId="2">#REF!</definedName>
    <definedName name="PRIMA">#REF!</definedName>
    <definedName name="PRIMA_2">"$#REF!.$M$38"</definedName>
    <definedName name="PRIMA_3">"$#REF!.$M$38"</definedName>
    <definedName name="PRINT">'[16]ANÁLISIS DE COSTO EDIFICIOS'!#REF!</definedName>
    <definedName name="PRINT_AREA_MI" localSheetId="2">#REF!</definedName>
    <definedName name="PRINT_AREA_MI">#REF!</definedName>
    <definedName name="PRINT_TITLES_MI" localSheetId="2">#REF!</definedName>
    <definedName name="PRINT_TITLES_MI">#REF!</definedName>
    <definedName name="PROMEDIO" localSheetId="2">#REF!</definedName>
    <definedName name="PROMEDIO">#REF!</definedName>
    <definedName name="PROP" localSheetId="2">#REF!</definedName>
    <definedName name="PROP">#REF!</definedName>
    <definedName name="PROY" localSheetId="2">#REF!</definedName>
    <definedName name="PROY" localSheetId="0">'[16]ANÁLISIS DE COSTO EDIFICIOS'!#REF!</definedName>
    <definedName name="PROY">#REF!</definedName>
    <definedName name="Proyecto" localSheetId="2">#REF!</definedName>
    <definedName name="PROYECTO" localSheetId="0">'[44]ANALISIS PARTIDAS CARRET.'!#REF!</definedName>
    <definedName name="Proyecto">#REF!</definedName>
    <definedName name="PROYECTO__RECONSTRUCCION_CARRETARA_SAN_CRISTOBAL_VILLA_ALTAGRACIA__HATO_DAMAS_EL_BADEN" localSheetId="2">Todas las Hojas !$A$1:$G$3</definedName>
    <definedName name="PROYECTO__RECONSTRUCCION_CARRETARA_SAN_CRISTOBAL_VILLA_ALTAGRACIA__HATO_DAMAS_EL_BADEN">Todas las Hojas !$A$1:$G$3</definedName>
    <definedName name="prticos" localSheetId="2">[80]peso!#REF!</definedName>
    <definedName name="prticos">[80]peso!#REF!</definedName>
    <definedName name="prticos_2">#N/A</definedName>
    <definedName name="prticos_3">#N/A</definedName>
    <definedName name="Prueba_en_Compactación_con_equipo" localSheetId="2">[9]Insumos!#REF!</definedName>
    <definedName name="Prueba_en_Compactación_con_equipo">[9]Insumos!#REF!</definedName>
    <definedName name="PSILICOOLCRI" localSheetId="2">#REF!</definedName>
    <definedName name="PSILICOOLCRI">#REF!</definedName>
    <definedName name="PSOLDADURA" localSheetId="2">#REF!</definedName>
    <definedName name="PSOLDADURA">#REF!</definedName>
    <definedName name="PSTYROF2X4X1" localSheetId="2">#REF!</definedName>
    <definedName name="PSTYROF2X4X1">#REF!</definedName>
    <definedName name="PTABLETAAMARILLA" localSheetId="2">#REF!</definedName>
    <definedName name="PTABLETAAMARILLA">#REF!</definedName>
    <definedName name="PTABLETAGRIS" localSheetId="2">#REF!</definedName>
    <definedName name="PTABLETAGRIS">#REF!</definedName>
    <definedName name="PTABLETAQUEMADA" localSheetId="2">#REF!</definedName>
    <definedName name="PTABLETAQUEMADA">#REF!</definedName>
    <definedName name="PTABLETAROJA" localSheetId="2">#REF!</definedName>
    <definedName name="PTABLETAROJA">#REF!</definedName>
    <definedName name="PTAFRANCAOBA" localSheetId="2">#REF!</definedName>
    <definedName name="PTAFRANCAOBA">#REF!</definedName>
    <definedName name="PTAFRANCAOBAM2" localSheetId="2">#REF!</definedName>
    <definedName name="PTAFRANCAOBAM2">#REF!</definedName>
    <definedName name="PTAFRANROBLE" localSheetId="2">#REF!</definedName>
    <definedName name="PTAFRANROBLE">#REF!</definedName>
    <definedName name="PTAPAC24INTPVC" localSheetId="2">#REF!</definedName>
    <definedName name="PTAPAC24INTPVC">#REF!</definedName>
    <definedName name="PTAPAC24MET" localSheetId="2">#REF!</definedName>
    <definedName name="PTAPAC24MET">#REF!</definedName>
    <definedName name="PTAPAC24TCMET" localSheetId="2">#REF!</definedName>
    <definedName name="PTAPAC24TCMET">#REF!</definedName>
    <definedName name="PTAPAC24TCPVC" localSheetId="2">#REF!</definedName>
    <definedName name="PTAPAC24TCPVC">#REF!</definedName>
    <definedName name="PTAPANCORCAOBA" localSheetId="2">#REF!</definedName>
    <definedName name="PTAPANCORCAOBA">#REF!</definedName>
    <definedName name="PTAPANCORCAOBA2.3X8.4" localSheetId="2">#REF!</definedName>
    <definedName name="PTAPANCORCAOBA2.3X8.4">#REF!</definedName>
    <definedName name="PTAPANCORCAOBA3X8.4" localSheetId="2">#REF!</definedName>
    <definedName name="PTAPANCORCAOBA3X8.4">#REF!</definedName>
    <definedName name="PTAPANCORCAOBAM2" localSheetId="2">#REF!</definedName>
    <definedName name="PTAPANCORCAOBAM2">#REF!</definedName>
    <definedName name="PTAPANCORPINO" localSheetId="2">#REF!</definedName>
    <definedName name="PTAPANCORPINO">#REF!</definedName>
    <definedName name="PTAPANCORPINOM2" localSheetId="2">#REF!</definedName>
    <definedName name="PTAPANCORPINOM2">#REF!</definedName>
    <definedName name="PTAPANCORROBLE" localSheetId="2">#REF!</definedName>
    <definedName name="PTAPANCORROBLE">#REF!</definedName>
    <definedName name="PTAPANESPCAOBA" localSheetId="2">#REF!</definedName>
    <definedName name="PTAPANESPCAOBA">#REF!</definedName>
    <definedName name="PTAPANESPCAOBAM2" localSheetId="2">#REF!</definedName>
    <definedName name="PTAPANESPCAOBAM2">#REF!</definedName>
    <definedName name="PTAPANESPROBLE" localSheetId="2">#REF!</definedName>
    <definedName name="PTAPANESPROBLE">#REF!</definedName>
    <definedName name="PTAPANVAIVENCAOBA" localSheetId="2">#REF!</definedName>
    <definedName name="PTAPANVAIVENCAOBA">#REF!</definedName>
    <definedName name="PTAPANVAIVENCAOBAM2" localSheetId="2">#REF!</definedName>
    <definedName name="PTAPANVAIVENCAOBAM2">#REF!</definedName>
    <definedName name="PTAPANVAIVENROBLE" localSheetId="2">#REF!</definedName>
    <definedName name="PTAPANVAIVENROBLE">#REF!</definedName>
    <definedName name="PTAPLY" localSheetId="2">#REF!</definedName>
    <definedName name="PTAPLY">#REF!</definedName>
    <definedName name="PTAPLYM2" localSheetId="2">#REF!</definedName>
    <definedName name="PTAPLYM2">#REF!</definedName>
    <definedName name="PTEJA16" localSheetId="2">#REF!</definedName>
    <definedName name="PTEJA16">#REF!</definedName>
    <definedName name="PTEJA16ESP" localSheetId="2">#REF!</definedName>
    <definedName name="PTEJA16ESP">#REF!</definedName>
    <definedName name="PTEJA18" localSheetId="2">#REF!</definedName>
    <definedName name="PTEJA18">#REF!</definedName>
    <definedName name="PTEJA18ESP" localSheetId="2">#REF!</definedName>
    <definedName name="PTEJA18ESP">#REF!</definedName>
    <definedName name="PTEJATIPOS" localSheetId="2">#REF!</definedName>
    <definedName name="PTEJATIPOS">#REF!</definedName>
    <definedName name="PTERM114" localSheetId="2">#REF!</definedName>
    <definedName name="PTERM114">#REF!</definedName>
    <definedName name="pti" localSheetId="2">#REF!</definedName>
    <definedName name="pti">#REF!</definedName>
    <definedName name="ptii" localSheetId="2">#REF!</definedName>
    <definedName name="ptii">#REF!</definedName>
    <definedName name="ptiii" localSheetId="2">#REF!</definedName>
    <definedName name="ptiii">#REF!</definedName>
    <definedName name="ptiiii" localSheetId="2">#REF!</definedName>
    <definedName name="ptiiii">#REF!</definedName>
    <definedName name="PTIMBRECORRIENTE" localSheetId="2">#REF!</definedName>
    <definedName name="PTIMBRECORRIENTE">#REF!</definedName>
    <definedName name="PTINA" localSheetId="2">#REF!</definedName>
    <definedName name="PTINA">#REF!</definedName>
    <definedName name="PTOREXAASB" localSheetId="2">#REF!</definedName>
    <definedName name="PTOREXAASB">#REF!</definedName>
    <definedName name="PTPACISAL2424" localSheetId="2">#REF!</definedName>
    <definedName name="PTPACISAL2424">#REF!</definedName>
    <definedName name="PTUBOHG112X15" localSheetId="2">#REF!</definedName>
    <definedName name="PTUBOHG112X15">#REF!</definedName>
    <definedName name="PTUBOHG114X20" localSheetId="2">#REF!</definedName>
    <definedName name="PTUBOHG114X20">#REF!</definedName>
    <definedName name="PU" localSheetId="2">#REF!</definedName>
    <definedName name="PU">#REF!</definedName>
    <definedName name="PU_2">"$#REF!.$E$1:$E$65534"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ABIHO">[35]Mat!$D$160</definedName>
    <definedName name="PUACERASHORMIGON" localSheetId="2">#REF!</definedName>
    <definedName name="PUACERASHORMIGON">#REF!</definedName>
    <definedName name="PUACERASHORMIGON_2">#N/A</definedName>
    <definedName name="puacero" localSheetId="2">#REF!</definedName>
    <definedName name="puacero">#REF!</definedName>
    <definedName name="PUACERO_1_2_GRADO40" localSheetId="2">#REF!</definedName>
    <definedName name="PUACERO_1_2_GRADO40">#REF!</definedName>
    <definedName name="PUACERO_1_2_GRADO40_2">#N/A</definedName>
    <definedName name="PUACERO_1_4_GRADO40" localSheetId="2">#REF!</definedName>
    <definedName name="PUACERO_1_4_GRADO40">#REF!</definedName>
    <definedName name="PUACERO_1_4_GRADO40_2">#N/A</definedName>
    <definedName name="PUACERO_1_GRADO40" localSheetId="2">#REF!</definedName>
    <definedName name="PUACERO_1_GRADO40">#REF!</definedName>
    <definedName name="PUACERO_1_GRADO40_2">#N/A</definedName>
    <definedName name="PUACERO_3_4_GRADO40" localSheetId="2">#REF!</definedName>
    <definedName name="PUACERO_3_4_GRADO40">#REF!</definedName>
    <definedName name="PUACERO_3_4_GRADO40_2">#N/A</definedName>
    <definedName name="PUACERO_3_8_GRADO40" localSheetId="2">#REF!</definedName>
    <definedName name="PUACERO_3_8_GRADO40">#REF!</definedName>
    <definedName name="PUACERO_3_8_GRADO40_2">#N/A</definedName>
    <definedName name="PUADOQUINCLASICOGRIS_10X20X20" localSheetId="2">#REF!</definedName>
    <definedName name="PUADOQUINCLASICOGRIS_10X20X20">#REF!</definedName>
    <definedName name="PUADOQUINCLASICOGRIS_10X20X20_2">#N/A</definedName>
    <definedName name="PUBAÑO">[35]Mat!$D$163</definedName>
    <definedName name="pubaranda" localSheetId="2">#REF!</definedName>
    <definedName name="pubaranda">#REF!</definedName>
    <definedName name="pubaranda_2">#N/A</definedName>
    <definedName name="pubaranda_3">#N/A</definedName>
    <definedName name="PUBLOQUES_4_ACERO_0.80" localSheetId="2">#REF!</definedName>
    <definedName name="PUBLOQUES_4_ACERO_0.80">#REF!</definedName>
    <definedName name="PUBLOQUES_4_ACERO_0.80_2">#N/A</definedName>
    <definedName name="PUBLOQUES_6_ACERO_0.80" localSheetId="2">#REF!</definedName>
    <definedName name="PUBLOQUES_6_ACERO_0.80">#REF!</definedName>
    <definedName name="PUBLOQUES_6_ACERO_0.80_2">#N/A</definedName>
    <definedName name="PUBLOQUES_8_ACERO_0.80" localSheetId="2">#REF!</definedName>
    <definedName name="PUBLOQUES_8_ACERO_0.80">#REF!</definedName>
    <definedName name="PUBLOQUES_8_ACERO_0.80_2">#N/A</definedName>
    <definedName name="PUBLOQUES_8_ACERO_0.80_HOYOSLLENOS" localSheetId="2">#REF!</definedName>
    <definedName name="PUBLOQUES_8_ACERO_0.80_HOYOSLLENOS">#REF!</definedName>
    <definedName name="PUBLOQUES_8_ACERO_0.80_HOYOSLLENOS_2">#N/A</definedName>
    <definedName name="PUBLOQUESDE_8_ACERO_A_0.40_HOYOSLLENOS" localSheetId="2">#REF!</definedName>
    <definedName name="PUBLOQUESDE_8_ACERO_A_0.40_HOYOSLLENOS">#REF!</definedName>
    <definedName name="PUBLOQUESDE_8_ACERO_A_0.40_HOYOSLLENOS_2">#N/A</definedName>
    <definedName name="pucabezales" localSheetId="2">#REF!</definedName>
    <definedName name="pucabezales">#REF!</definedName>
    <definedName name="PUCALICHE" localSheetId="2">#REF!</definedName>
    <definedName name="PUCALICHE">#REF!</definedName>
    <definedName name="PUCALICHE_2">#N/A</definedName>
    <definedName name="PUCAMARAINSPECCION" localSheetId="2">#REF!</definedName>
    <definedName name="PUCAMARAINSPECCION">#REF!</definedName>
    <definedName name="PUCAMARAINSPECCION_2">#N/A</definedName>
    <definedName name="PUCANTOS" localSheetId="2">#REF!</definedName>
    <definedName name="PUCANTOS">#REF!</definedName>
    <definedName name="PUCANTOS_2">#N/A</definedName>
    <definedName name="PUCARETEO" localSheetId="2">#REF!</definedName>
    <definedName name="PUCARETEO">#REF!</definedName>
    <definedName name="PUCARETEO_2">#N/A</definedName>
    <definedName name="pucastingbed" localSheetId="2">#REF!</definedName>
    <definedName name="pucastingbed">#REF!</definedName>
    <definedName name="PUCEMENTO" localSheetId="2">#REF!</definedName>
    <definedName name="PUCEMENTO">#REF!</definedName>
    <definedName name="PUCERAMICA15X15PARED" localSheetId="2">'[9]Análisis de Precios'!#REF!</definedName>
    <definedName name="PUCERAMICA15X15PARED">'[9]Análisis de Precios'!#REF!</definedName>
    <definedName name="PUCERAMICA30X30PARED" localSheetId="2">#REF!</definedName>
    <definedName name="PUCERAMICA30X30PARED">#REF!</definedName>
    <definedName name="PUCERAMICA30X30PARED_2">#N/A</definedName>
    <definedName name="PUCERAMICAITALIANAPARED" localSheetId="2">#REF!</definedName>
    <definedName name="PUCERAMICAITALIANAPARED">#REF!</definedName>
    <definedName name="PUCERAMICAITALIANAPARED_2">#N/A</definedName>
    <definedName name="PUCISTERNA" localSheetId="2">'[9]Análisis de Precios'!#REF!</definedName>
    <definedName name="PUCISTERNA">'[9]Análisis de Precios'!#REF!</definedName>
    <definedName name="PUCOLUMNAS_C1">'[27]Análisis de Precios'!$F$210</definedName>
    <definedName name="PUCOLUMNAS_C10" localSheetId="2">'[9]Análisis de Precios'!#REF!</definedName>
    <definedName name="PUCOLUMNAS_C10">'[9]Análisis de Precios'!#REF!</definedName>
    <definedName name="PUCOLUMNAS_C11" localSheetId="2">'[9]Análisis de Precios'!#REF!</definedName>
    <definedName name="PUCOLUMNAS_C11">'[9]Análisis de Precios'!#REF!</definedName>
    <definedName name="PUCOLUMNAS_C12" localSheetId="2">'[9]Análisis de Precios'!#REF!</definedName>
    <definedName name="PUCOLUMNAS_C12">'[9]Análisis de Precios'!#REF!</definedName>
    <definedName name="PUCOLUMNAS_C2" localSheetId="2">#REF!</definedName>
    <definedName name="PUCOLUMNAS_C2">#REF!</definedName>
    <definedName name="PUCOLUMNAS_C2_2">#N/A</definedName>
    <definedName name="PUCOLUMNAS_C3" localSheetId="2">#REF!</definedName>
    <definedName name="PUCOLUMNAS_C3">#REF!</definedName>
    <definedName name="PUCOLUMNAS_C3_2">#N/A</definedName>
    <definedName name="PUCOLUMNAS_C4" localSheetId="2">#REF!</definedName>
    <definedName name="PUCOLUMNAS_C4">#REF!</definedName>
    <definedName name="PUCOLUMNAS_C4_2">#N/A</definedName>
    <definedName name="PUCOLUMNAS_C9" localSheetId="2">'[9]Análisis de Precios'!#REF!</definedName>
    <definedName name="PUCOLUMNAS_C9">'[9]Análisis de Precios'!#REF!</definedName>
    <definedName name="PUCOLUMNAS_CC" localSheetId="2">#REF!</definedName>
    <definedName name="PUCOLUMNAS_CC">#REF!</definedName>
    <definedName name="PUCOLUMNAS_CC_2">#N/A</definedName>
    <definedName name="PUCOLUMNAS_CC1" localSheetId="2">#REF!</definedName>
    <definedName name="PUCOLUMNAS_CC1">#REF!</definedName>
    <definedName name="PUCOLUMNAS_CC1_2">#N/A</definedName>
    <definedName name="PUCOLUMNASASCENSOR" localSheetId="2">#REF!</definedName>
    <definedName name="PUCOLUMNASASCENSOR">#REF!</definedName>
    <definedName name="PUCOLUMNASASCENSOR_2">#N/A</definedName>
    <definedName name="PUCONTEN" localSheetId="2">'[9]Análisis de Precios'!#REF!</definedName>
    <definedName name="PUCONTEN">'[9]Análisis de Precios'!#REF!</definedName>
    <definedName name="PUDINTEL_10X20" localSheetId="2">#REF!</definedName>
    <definedName name="PUDINTEL_10X20">#REF!</definedName>
    <definedName name="PUDINTEL_10X20_2">#N/A</definedName>
    <definedName name="PUDINTEL_15X40" localSheetId="2">#REF!</definedName>
    <definedName name="PUDINTEL_15X40">#REF!</definedName>
    <definedName name="PUDINTEL_15X40_2">#N/A</definedName>
    <definedName name="PUDINTEL_20X40" localSheetId="2">#REF!</definedName>
    <definedName name="PUDINTEL_20X40">#REF!</definedName>
    <definedName name="PUDINTEL_20X40_2">#N/A</definedName>
    <definedName name="Puerta_Corred._Alum__Anod._Bce._Vid._Mart._Nor." localSheetId="2">[9]Insumos!#REF!</definedName>
    <definedName name="Puerta_Corred._Alum__Anod._Bce._Vid._Mart._Nor.">[9]Insumos!#REF!</definedName>
    <definedName name="Puerta_Corred._Alum__Anod._Bce._Vid._Transp." localSheetId="2">[9]Insumos!#REF!</definedName>
    <definedName name="Puerta_Corred._Alum__Anod._Bce._Vid._Transp.">[9]Insumos!#REF!</definedName>
    <definedName name="Puerta_Corred._Alum__Anod._Nor._Vid._Bce._Liso" localSheetId="2">[9]Insumos!#REF!</definedName>
    <definedName name="Puerta_Corred._Alum__Anod._Nor._Vid._Bce._Liso">[9]Insumos!#REF!</definedName>
    <definedName name="Puerta_Corred._Alum__Anod._Nor._Vid._Bce._Mart." localSheetId="2">[9]Insumos!#REF!</definedName>
    <definedName name="Puerta_Corred._Alum__Anod._Nor._Vid._Bce._Mart.">[9]Insumos!#REF!</definedName>
    <definedName name="Puerta_Corred._Alum__Anod._Nor._Vid._Transp." localSheetId="2">[9]Insumos!#REF!</definedName>
    <definedName name="Puerta_Corred._Alum__Anod._Nor._Vid._Transp.">[9]Insumos!#REF!</definedName>
    <definedName name="Puerta_corrediza___BCE._VID._TRANSP." localSheetId="2">[9]Insumos!#REF!</definedName>
    <definedName name="Puerta_corrediza___BCE._VID._TRANSP.">[9]Insumos!#REF!</definedName>
    <definedName name="Puerta_corrediza___BCE._VID._TRANSP._LISO" localSheetId="2">[9]Insumos!#REF!</definedName>
    <definedName name="Puerta_corrediza___BCE._VID._TRANSP._LISO">[9]Insumos!#REF!</definedName>
    <definedName name="Puerta_de_Pino_Apanelada" localSheetId="2">[9]Insumos!#REF!</definedName>
    <definedName name="Puerta_de_Pino_Apanelada">[9]Insumos!#REF!</definedName>
    <definedName name="PUERTA_PANEL_PINO" localSheetId="2">#REF!</definedName>
    <definedName name="PUERTA_PANEL_PINO">#REF!</definedName>
    <definedName name="Puerta_Pino_Americano_Tratado" localSheetId="2">[9]Insumos!#REF!</definedName>
    <definedName name="Puerta_Pino_Americano_Tratado">[9]Insumos!#REF!</definedName>
    <definedName name="PUERTA_PLYWOOD" localSheetId="2">#REF!</definedName>
    <definedName name="PUERTA_PLYWOOD">#REF!</definedName>
    <definedName name="PUERTACA" localSheetId="2">#REF!</definedName>
    <definedName name="PUERTACA">#REF!</definedName>
    <definedName name="PUERTACAESP" localSheetId="2">#REF!</definedName>
    <definedName name="PUERTACAESP">#REF!</definedName>
    <definedName name="PUERTACAFRAN" localSheetId="2">#REF!</definedName>
    <definedName name="PUERTACAFRAN">#REF!</definedName>
    <definedName name="PUERTAPERF1X1YMALLA1CONTRA" localSheetId="2">#REF!</definedName>
    <definedName name="PUERTAPERF1X1YMALLA1CONTRA">#REF!</definedName>
    <definedName name="PUERTAPI" localSheetId="2">#REF!</definedName>
    <definedName name="PUERTAPI">#REF!</definedName>
    <definedName name="PUERTAPI802102PAN" localSheetId="2">#REF!</definedName>
    <definedName name="PUERTAPI802102PAN">#REF!</definedName>
    <definedName name="PUERTAPI8021046PAN" localSheetId="2">#REF!</definedName>
    <definedName name="PUERTAPI8021046PAN">#REF!</definedName>
    <definedName name="PUERTAPLE86210CRIS" localSheetId="2">#REF!</definedName>
    <definedName name="PUERTAPLE86210CRIS">#REF!</definedName>
    <definedName name="PUERTAPLY" localSheetId="2">#REF!</definedName>
    <definedName name="PUERTAPLY">#REF!</definedName>
    <definedName name="Puertas_de_Pino_T_Francesa" localSheetId="2">[9]Insumos!#REF!</definedName>
    <definedName name="Puertas_de_Pino_T_Francesa">[9]Insumos!#REF!</definedName>
    <definedName name="Puertas_de_Plywood" localSheetId="2">[9]Insumos!#REF!</definedName>
    <definedName name="Puertas_de_Plywood">[9]Insumos!#REF!</definedName>
    <definedName name="Puertas_de_Plywood_3_16" localSheetId="2">[9]Insumos!#REF!</definedName>
    <definedName name="Puertas_de_Plywood_3_16">[9]Insumos!#REF!</definedName>
    <definedName name="Puertas_Pino_Apanelada" localSheetId="2">[9]Insumos!#REF!</definedName>
    <definedName name="Puertas_Pino_Apanelada">[9]Insumos!#REF!</definedName>
    <definedName name="PUFINOTECHOINCLINADO" localSheetId="2">#REF!</definedName>
    <definedName name="PUFINOTECHOINCLINADO">#REF!</definedName>
    <definedName name="PUFINOTECHOINCLINADO_2">#N/A</definedName>
    <definedName name="PUFINOTECHOPLANO" localSheetId="2">#REF!</definedName>
    <definedName name="PUFINOTECHOPLANO">#REF!</definedName>
    <definedName name="PUFINOTECHOPLANO_2">#N/A</definedName>
    <definedName name="PUGOTEROSCOLGANTES" localSheetId="2">#REF!</definedName>
    <definedName name="PUGOTEROSCOLGANTES">#REF!</definedName>
    <definedName name="PUGOTEROSCOLGANTES_2">#N/A</definedName>
    <definedName name="PUHORMIGON_1_2_4" localSheetId="2">#REF!</definedName>
    <definedName name="PUHORMIGON_1_2_4">#REF!</definedName>
    <definedName name="PUHORMIGON_1_2_4_2">#N/A</definedName>
    <definedName name="PUHORMIGON1_3_5" localSheetId="2">#REF!</definedName>
    <definedName name="PUHORMIGON1_3_5">#REF!</definedName>
    <definedName name="PUHORMIGON1_3_5_2">#N/A</definedName>
    <definedName name="puhormigon280" localSheetId="2">#REF!</definedName>
    <definedName name="puhormigon280">#REF!</definedName>
    <definedName name="PUHORMIGONCICLOPEO" localSheetId="2">#REF!</definedName>
    <definedName name="PUHORMIGONCICLOPEO">#REF!</definedName>
    <definedName name="PUHORMIGONCICLOPEO_2">#N/A</definedName>
    <definedName name="PUHORMIGONSIMPLE210" localSheetId="2">#REF!</definedName>
    <definedName name="PUHORMIGONSIMPLE210">#REF!</definedName>
    <definedName name="PUHORMIGONSIMPLE210_2">#N/A</definedName>
    <definedName name="puinyeccion" localSheetId="2">#REF!</definedName>
    <definedName name="puinyeccion">#REF!</definedName>
    <definedName name="PULESC" localSheetId="2">#REF!</definedName>
    <definedName name="PULESC">#REF!</definedName>
    <definedName name="Pulido_y_Brillado____De_Luxe">[27]Insumos!$B$241:$D$241</definedName>
    <definedName name="Pulido_y_Brillado_de_Piso" localSheetId="2">[9]Insumos!#REF!</definedName>
    <definedName name="Pulido_y_Brillado_de_Piso">[9]Insumos!#REF!</definedName>
    <definedName name="PULIDO_Y_BRILLADO_ESCALON" localSheetId="2">#REF!</definedName>
    <definedName name="PULIDO_Y_BRILLADO_ESCALON">#REF!</definedName>
    <definedName name="PULIDOyBRILLADO_TC" localSheetId="2">#REF!</definedName>
    <definedName name="PULIDOyBRILLADO_TC">#REF!</definedName>
    <definedName name="PULISTELOS1_2BAÑOS" localSheetId="2">#REF!</definedName>
    <definedName name="PULISTELOS1_2BAÑOS">#REF!</definedName>
    <definedName name="PULISTELOS1_2BAÑOS_2">#N/A</definedName>
    <definedName name="PULISTELOSBAÑOS" localSheetId="2">#REF!</definedName>
    <definedName name="PULISTELOSBAÑOS">#REF!</definedName>
    <definedName name="PULISTELOSBAÑOS_2">#N/A</definedName>
    <definedName name="PULMES" localSheetId="2">#REF!</definedName>
    <definedName name="PULMES">#REF!</definedName>
    <definedName name="PULOSA" localSheetId="2">#REF!</definedName>
    <definedName name="PULOSA">#REF!</definedName>
    <definedName name="PULOSA_2">#N/A</definedName>
    <definedName name="pulosaaproche" localSheetId="2">#REF!</definedName>
    <definedName name="pulosaaproche">#REF!</definedName>
    <definedName name="pulosacalzada" localSheetId="2">#REF!</definedName>
    <definedName name="pulosacalzada">#REF!</definedName>
    <definedName name="PULREPPVIEJO" localSheetId="2">#REF!</definedName>
    <definedName name="PULREPPVIEJO">#REF!</definedName>
    <definedName name="PULSUPER" localSheetId="2">#REF!</definedName>
    <definedName name="PULSUPER">#REF!</definedName>
    <definedName name="PULYCRISTAL" localSheetId="2">#REF!</definedName>
    <definedName name="PULYCRISTAL">#REF!</definedName>
    <definedName name="PULYSAL" localSheetId="2">#REF!</definedName>
    <definedName name="PULYSAL">#REF!</definedName>
    <definedName name="PUMADERA" localSheetId="2">#REF!</definedName>
    <definedName name="PUMADERA">#REF!</definedName>
    <definedName name="PUMEZCLACALARENAPISOS" localSheetId="2">#REF!</definedName>
    <definedName name="PUMEZCLACALARENAPISOS">#REF!</definedName>
    <definedName name="PUMEZCLACALARENAPISOS_2">#N/A</definedName>
    <definedName name="PUMORTERO1_1" localSheetId="2">'[9]Análisis de Precios'!#REF!</definedName>
    <definedName name="PUMORTERO1_1">'[9]Análisis de Precios'!#REF!</definedName>
    <definedName name="PUMORTERO1_10COLOCARPISOS" localSheetId="2">#REF!</definedName>
    <definedName name="PUMORTERO1_10COLOCARPISOS">#REF!</definedName>
    <definedName name="PUMORTERO1_10COLOCARPISOS_2">#N/A</definedName>
    <definedName name="PUMORTERO1_2" localSheetId="2">#REF!</definedName>
    <definedName name="PUMORTERO1_2">#REF!</definedName>
    <definedName name="PUMORTERO1_2_2">#N/A</definedName>
    <definedName name="PUMORTERO1_3" localSheetId="2">#REF!</definedName>
    <definedName name="PUMORTERO1_3">#REF!</definedName>
    <definedName name="PUMORTERO1_3_2">#N/A</definedName>
    <definedName name="PUMORTERO1_4PARAPAÑETE" localSheetId="2">#REF!</definedName>
    <definedName name="PUMORTERO1_4PARAPAÑETE">#REF!</definedName>
    <definedName name="PUMORTERO1_4PARAPAÑETE_2">#N/A</definedName>
    <definedName name="PUMORTERO1_5DE1_3" localSheetId="2">#REF!</definedName>
    <definedName name="PUMORTERO1_5DE1_3">#REF!</definedName>
    <definedName name="PUMORTERO1_5DE1_3_2">#N/A</definedName>
    <definedName name="PUMURO_M1" localSheetId="2">#REF!</definedName>
    <definedName name="PUMURO_M1">#REF!</definedName>
    <definedName name="PUMURO_M1_2">#N/A</definedName>
    <definedName name="PUMURO_M2" localSheetId="2">#REF!</definedName>
    <definedName name="PUMURO_M2">#REF!</definedName>
    <definedName name="PUMURO_M2_2">#N/A</definedName>
    <definedName name="punewjersey" localSheetId="2">#REF!</definedName>
    <definedName name="punewjersey">#REF!</definedName>
    <definedName name="PUPAÑETEMAESTREADOEXTERIOR" localSheetId="2">#REF!</definedName>
    <definedName name="PUPAÑETEMAESTREADOEXTERIOR">#REF!</definedName>
    <definedName name="PUPAÑETEMAESTREADOEXTERIOR_2">#N/A</definedName>
    <definedName name="PUPAÑETEMAESTREADOINTERIOR" localSheetId="2">#REF!</definedName>
    <definedName name="PUPAÑETEMAESTREADOINTERIOR">#REF!</definedName>
    <definedName name="PUPAÑETEMAESTREADOINTERIOR_2">#N/A</definedName>
    <definedName name="PUPAÑETEPULIDO" localSheetId="2">#REF!</definedName>
    <definedName name="PUPAÑETEPULIDO">#REF!</definedName>
    <definedName name="PUPAÑETEPULIDO_2">#N/A</definedName>
    <definedName name="PUPAÑETETECHO" localSheetId="2">'[9]Análisis de Precios'!#REF!</definedName>
    <definedName name="PUPAÑETETECHO">'[9]Análisis de Precios'!#REF!</definedName>
    <definedName name="PUPINTURAACRILICAEXTERIOR" localSheetId="2">'[9]Análisis de Precios'!#REF!</definedName>
    <definedName name="PUPINTURAACRILICAEXTERIOR">'[9]Análisis de Precios'!#REF!</definedName>
    <definedName name="PUPINTURAACRILICAINTERIOR" localSheetId="2">'[9]Análisis de Precios'!#REF!</definedName>
    <definedName name="PUPINTURAACRILICAINTERIOR">'[9]Análisis de Precios'!#REF!</definedName>
    <definedName name="PUPINTURACAL" localSheetId="2">'[9]Análisis de Precios'!#REF!</definedName>
    <definedName name="PUPINTURACAL">'[9]Análisis de Precios'!#REF!</definedName>
    <definedName name="PUPINTURAMANTENIMIENTO" localSheetId="2">'[9]Análisis de Precios'!#REF!</definedName>
    <definedName name="PUPINTURAMANTENIMIENTO">'[9]Análisis de Precios'!#REF!</definedName>
    <definedName name="PUPISOCERAMICA_33X33" localSheetId="2">#REF!</definedName>
    <definedName name="PUPISOCERAMICA_33X33">#REF!</definedName>
    <definedName name="PUPISOCERAMICA_33X33_2">#N/A</definedName>
    <definedName name="PUPISOCERAMICACRIOLLA20X20" localSheetId="2">'[9]Análisis de Precios'!#REF!</definedName>
    <definedName name="PUPISOCERAMICACRIOLLA20X20">'[9]Análisis de Precios'!#REF!</definedName>
    <definedName name="PUPISOGRANITO_40X40" localSheetId="2">#REF!</definedName>
    <definedName name="PUPISOGRANITO_40X40">#REF!</definedName>
    <definedName name="PUPISOGRANITO_40X40_2">#N/A</definedName>
    <definedName name="PURAMPAESCALERA" localSheetId="2">#REF!</definedName>
    <definedName name="PURAMPAESCALERA">#REF!</definedName>
    <definedName name="PURAMPAESCALERA_2">#N/A</definedName>
    <definedName name="PUREPLANTEO" localSheetId="2">#REF!</definedName>
    <definedName name="PUREPLANTEO">#REF!</definedName>
    <definedName name="PUREPLANTEO_2">#N/A</definedName>
    <definedName name="PUSEPTICO" localSheetId="2">'[9]Análisis de Precios'!#REF!</definedName>
    <definedName name="PUSEPTICO">'[9]Análisis de Precios'!#REF!</definedName>
    <definedName name="putabletas" localSheetId="2">#REF!</definedName>
    <definedName name="putabletas">#REF!</definedName>
    <definedName name="PUTRAMPADEGRASA" localSheetId="2">#REF!</definedName>
    <definedName name="PUTRAMPADEGRASA">#REF!</definedName>
    <definedName name="PUTRAMPADEGRASA_2">#N/A</definedName>
    <definedName name="PUVIGA" localSheetId="2">'[9]Análisis de Precios'!#REF!</definedName>
    <definedName name="PUVIGA">'[9]Análisis de Precios'!#REF!</definedName>
    <definedName name="puvigastransversales" localSheetId="2">#REF!</definedName>
    <definedName name="puvigastransversales">#REF!</definedName>
    <definedName name="PUZABALETAPISO" localSheetId="2">#REF!</definedName>
    <definedName name="PUZABALETAPISO">#REF!</definedName>
    <definedName name="PUZABALETAPISO_2">#N/A</definedName>
    <definedName name="PUZABALETAS" localSheetId="2">#REF!</definedName>
    <definedName name="PUZABALETAS">#REF!</definedName>
    <definedName name="PUZABALETAS_2">#N/A</definedName>
    <definedName name="PUZAPATACOLUMNAS_C1" localSheetId="2">#REF!</definedName>
    <definedName name="PUZAPATACOLUMNAS_C1">#REF!</definedName>
    <definedName name="PUZAPATACOLUMNAS_C1_2">#N/A</definedName>
    <definedName name="PUZAPATACOLUMNAS_C2" localSheetId="2">#REF!</definedName>
    <definedName name="PUZAPATACOLUMNAS_C2">#REF!</definedName>
    <definedName name="PUZAPATACOLUMNAS_C2_2">#N/A</definedName>
    <definedName name="PUZAPATACOLUMNAS_C3" localSheetId="2">#REF!</definedName>
    <definedName name="PUZAPATACOLUMNAS_C3">#REF!</definedName>
    <definedName name="PUZAPATACOLUMNAS_C3_2">#N/A</definedName>
    <definedName name="PUZAPATACOLUMNAS_C4" localSheetId="2">#REF!</definedName>
    <definedName name="PUZAPATACOLUMNAS_C4">#REF!</definedName>
    <definedName name="PUZAPATACOLUMNAS_C4_2">#N/A</definedName>
    <definedName name="PUZAPATACOLUMNAS_CC" localSheetId="2">#REF!</definedName>
    <definedName name="PUZAPATACOLUMNAS_CC">#REF!</definedName>
    <definedName name="PUZAPATACOLUMNAS_CC_2">#N/A</definedName>
    <definedName name="PUZAPATACOLUMNAS_CT" localSheetId="2">#REF!</definedName>
    <definedName name="PUZAPATACOLUMNAS_CT">#REF!</definedName>
    <definedName name="PUZAPATACOLUMNAS_CT_2">#N/A</definedName>
    <definedName name="PUZAPATACOMBINADA_C1_C12" localSheetId="2">'[9]Análisis de Precios'!#REF!</definedName>
    <definedName name="PUZAPATACOMBINADA_C1_C12">'[9]Análisis de Precios'!#REF!</definedName>
    <definedName name="PUZAPATACOMBINADA_C1_C4" localSheetId="2">'[9]Análisis de Precios'!#REF!</definedName>
    <definedName name="PUZAPATACOMBINADA_C1_C4">'[9]Análisis de Precios'!#REF!</definedName>
    <definedName name="PUZAPATAMURO4" localSheetId="2">#REF!</definedName>
    <definedName name="PUZAPATAMURO4">#REF!</definedName>
    <definedName name="PUZAPATAMURO4_2">#N/A</definedName>
    <definedName name="PUZAPATAMURO6" localSheetId="2">#REF!</definedName>
    <definedName name="PUZAPATAMURO6">#REF!</definedName>
    <definedName name="PUZAPATAMURO6_2">#N/A</definedName>
    <definedName name="PUZAPATAMURO8" localSheetId="2">#REF!</definedName>
    <definedName name="PUZAPATAMURO8">#REF!</definedName>
    <definedName name="PUZAPATAMURO8_2">#N/A</definedName>
    <definedName name="PUZAPATAMURORAMPA">'[27]Análisis de Precios'!$F$201</definedName>
    <definedName name="PUZOCALOCERAMICACRIOLLADE20" localSheetId="2">'[9]Análisis de Precios'!#REF!</definedName>
    <definedName name="PUZOCALOCERAMICACRIOLLADE20">'[9]Análisis de Precios'!#REF!</definedName>
    <definedName name="PUZOCALOCERAMICACRIOLLADE33" localSheetId="2">#REF!</definedName>
    <definedName name="PUZOCALOCERAMICACRIOLLADE33">#REF!</definedName>
    <definedName name="PUZOCALOCERAMICACRIOLLADE33_2">#N/A</definedName>
    <definedName name="PUZOCALOSGRANITO_7X40" localSheetId="2">#REF!</definedName>
    <definedName name="PUZOCALOSGRANITO_7X40">#REF!</definedName>
    <definedName name="PUZOCALOSGRANITO_7X40_2">#N/A</definedName>
    <definedName name="PVARTIE586" localSheetId="2">#REF!</definedName>
    <definedName name="PVARTIE586">#REF!</definedName>
    <definedName name="PVCC1">'[23]Analisis Detallado'!#REF!</definedName>
    <definedName name="PVCC1_1_2">'[23]Analisis Detallado'!#REF!</definedName>
    <definedName name="PVCC1_1_4">'[23]Analisis Detallado'!#REF!</definedName>
    <definedName name="PVCC1_2">'[23]Analisis Detallado'!#REF!</definedName>
    <definedName name="PVCC2">'[23]Analisis Detallado'!#REF!</definedName>
    <definedName name="PVCC2_1_2">'[23]Analisis Detallado'!#REF!</definedName>
    <definedName name="PVCC3">'[23]Analisis Detallado'!#REF!</definedName>
    <definedName name="PVCC3_4">'[23]Analisis Detallado'!#REF!</definedName>
    <definedName name="PVCC4">'[23]Analisis Detallado'!#REF!</definedName>
    <definedName name="PVENTAABCO" localSheetId="2">#REF!</definedName>
    <definedName name="PVENTAABCO">#REF!</definedName>
    <definedName name="PVENTAABRONCE" localSheetId="2">#REF!</definedName>
    <definedName name="PVENTAABRONCE">#REF!</definedName>
    <definedName name="PVENTAAVIDRIOB" localSheetId="2">#REF!</definedName>
    <definedName name="PVENTAAVIDRIOB">#REF!</definedName>
    <definedName name="PVENTBBVIDRIO" localSheetId="2">#REF!</definedName>
    <definedName name="PVENTBBVIDRIO">#REF!</definedName>
    <definedName name="PVENTBBVIDRIOB" localSheetId="2">#REF!</definedName>
    <definedName name="PVENTBBVIDRIOB">#REF!</definedName>
    <definedName name="PVENTBCO" localSheetId="2">#REF!</definedName>
    <definedName name="PVENTBCO">#REF!</definedName>
    <definedName name="PVENTSALAAMALUNATVC" localSheetId="2">#REF!</definedName>
    <definedName name="PVENTSALAAMALUNATVC">#REF!</definedName>
    <definedName name="PVIBRAZO30X30BLANCO" localSheetId="2">#REF!</definedName>
    <definedName name="PVIBRAZO30X30BLANCO">#REF!</definedName>
    <definedName name="PVIBRAZO30X30COLOR" localSheetId="2">#REF!</definedName>
    <definedName name="PVIBRAZO30X30COLOR">#REF!</definedName>
    <definedName name="PVIBRAZO30X30GRIS" localSheetId="2">#REF!</definedName>
    <definedName name="PVIBRAZO30X30GRIS">#REF!</definedName>
    <definedName name="PVIBRAZO30X30VERDE" localSheetId="2">#REF!</definedName>
    <definedName name="PVIBRAZO30X30VERDE">#REF!</definedName>
    <definedName name="PVIBRAZO40X40BLANCO" localSheetId="2">#REF!</definedName>
    <definedName name="PVIBRAZO40X40BLANCO">#REF!</definedName>
    <definedName name="PVIBRAZO40X40COLOR" localSheetId="2">#REF!</definedName>
    <definedName name="PVIBRAZO40X40COLOR">#REF!</definedName>
    <definedName name="PVIBRAZO40X40GRIS" localSheetId="2">#REF!</definedName>
    <definedName name="PVIBRAZO40X40GRIS">#REF!</definedName>
    <definedName name="PVIBRAZO40X40VERDE" localSheetId="2">#REF!</definedName>
    <definedName name="PVIBRAZO40X40VERDE">#REF!</definedName>
    <definedName name="PVIBRORUSTICO30X30BLANCO" localSheetId="2">#REF!</definedName>
    <definedName name="PVIBRORUSTICO30X30BLANCO">#REF!</definedName>
    <definedName name="PVIBRORUSTICO30X30COLOR" localSheetId="2">#REF!</definedName>
    <definedName name="PVIBRORUSTICO30X30COLOR">#REF!</definedName>
    <definedName name="PVIBRORUSTICO30X30GRIS" localSheetId="2">#REF!</definedName>
    <definedName name="PVIBRORUSTICO30X30GRIS">#REF!</definedName>
    <definedName name="PVIBRORUSTICO30X30ROJOVIVO" localSheetId="2">#REF!</definedName>
    <definedName name="PVIBRORUSTICO30X30ROJOVIVO">#REF!</definedName>
    <definedName name="PVIBRORUSTICO30X30VERDE" localSheetId="2">#REF!</definedName>
    <definedName name="PVIBRORUSTICO30X30VERDE">#REF!</definedName>
    <definedName name="PVOBRORUSTICO30X30CREMA" localSheetId="2">#REF!</definedName>
    <definedName name="PVOBRORUSTICO30X30CREMA">#REF!</definedName>
    <definedName name="PWINCHE2000K">[62]Ins!$F$557</definedName>
    <definedName name="PZ" localSheetId="2">#REF!</definedName>
    <definedName name="PZ">#REF!</definedName>
    <definedName name="PZGRANITO30BCO" localSheetId="2">#REF!</definedName>
    <definedName name="PZGRANITO30BCO">#REF!</definedName>
    <definedName name="PZGRANITO30GRIS" localSheetId="2">#REF!</definedName>
    <definedName name="PZGRANITO30GRIS">#REF!</definedName>
    <definedName name="PZGRANITO40BCO" localSheetId="2">#REF!</definedName>
    <definedName name="PZGRANITO40BCO">#REF!</definedName>
    <definedName name="PZGRANITOBOTICELLI40BCO" localSheetId="2">#REF!</definedName>
    <definedName name="PZGRANITOBOTICELLI40BCO">#REF!</definedName>
    <definedName name="PZGRANITOBOTICELLI40COL" localSheetId="2">#REF!</definedName>
    <definedName name="PZGRANITOBOTICELLI40COL">#REF!</definedName>
    <definedName name="PZGRANITOPERROY40" localSheetId="2">#REF!</definedName>
    <definedName name="PZGRANITOPERROY40">#REF!</definedName>
    <definedName name="PZMOSAICO25ROJ" localSheetId="2">#REF!</definedName>
    <definedName name="PZMOSAICO25ROJ">#REF!</definedName>
    <definedName name="PZOCALOBARRO10X3" localSheetId="2">#REF!</definedName>
    <definedName name="PZOCALOBARRO10X3">#REF!</definedName>
    <definedName name="PZOCESC12COL" localSheetId="2">#REF!</definedName>
    <definedName name="PZOCESC12COL">#REF!</definedName>
    <definedName name="PZOCESC23BCO" localSheetId="2">#REF!</definedName>
    <definedName name="PZOCESC23BCO">#REF!</definedName>
    <definedName name="PZOCESC23COL" localSheetId="2">#REF!</definedName>
    <definedName name="PZOCESC23COL">#REF!</definedName>
    <definedName name="PZOCESC23GRAVGRIS" localSheetId="2">#REF!</definedName>
    <definedName name="PZOCESC23GRAVGRIS">#REF!</definedName>
    <definedName name="PZOCESC23GRAVSUPERBCO" localSheetId="2">#REF!</definedName>
    <definedName name="PZOCESC23GRAVSUPERBCO">#REF!</definedName>
    <definedName name="PZOCESC23GRIS" localSheetId="2">#REF!</definedName>
    <definedName name="PZOCESC23GRIS">#REF!</definedName>
    <definedName name="PZOCESC4BCO" localSheetId="2">#REF!</definedName>
    <definedName name="PZOCESC4BCO">#REF!</definedName>
    <definedName name="PZOCESC4GRIS" localSheetId="2">#REF!</definedName>
    <definedName name="PZOCESC4GRIS">#REF!</definedName>
    <definedName name="PZOCESCBOTIBCO" localSheetId="2">#REF!</definedName>
    <definedName name="PZOCESCBOTIBCO">#REF!</definedName>
    <definedName name="PZOCESCBOTICOL" localSheetId="2">#REF!</definedName>
    <definedName name="PZOCESCBOTICOL">#REF!</definedName>
    <definedName name="PZOCESCPROYAL" localSheetId="2">#REF!</definedName>
    <definedName name="PZOCESCPROYAL">#REF!</definedName>
    <definedName name="PZOCESCSUPERBCO" localSheetId="2">#REF!</definedName>
    <definedName name="PZOCESCSUPERBCO">#REF!</definedName>
    <definedName name="PZOCESCSUPERCOL" localSheetId="2">#REF!</definedName>
    <definedName name="PZOCESCSUPERCOL">#REF!</definedName>
    <definedName name="PZOCESCVIBCOL" localSheetId="2">#REF!</definedName>
    <definedName name="PZOCESCVIBCOL">#REF!</definedName>
    <definedName name="PZOCESCVIBGRIS" localSheetId="2">#REF!</definedName>
    <definedName name="PZOCESCVIBGRIS">#REF!</definedName>
    <definedName name="Q" localSheetId="2">[2]PRESUPUESTO!#REF!</definedName>
    <definedName name="Q">[2]PRESUPUESTO!#REF!</definedName>
    <definedName name="qqvarilla">'[39]Analisis Unit. '!$F$36</definedName>
    <definedName name="QUICIOGRA30BCO" localSheetId="2">#REF!</definedName>
    <definedName name="QUICIOGRA30BCO">#REF!</definedName>
    <definedName name="QUICIOGRA40BCO" localSheetId="2">#REF!</definedName>
    <definedName name="QUICIOGRA40BCO">#REF!</definedName>
    <definedName name="QUICIOGRABOTI40COL" localSheetId="2">#REF!</definedName>
    <definedName name="QUICIOGRABOTI40COL">#REF!</definedName>
    <definedName name="QUICIOLAD" localSheetId="2">#REF!</definedName>
    <definedName name="QUICIOLAD">#REF!</definedName>
    <definedName name="QUICIOMOS25ROJ" localSheetId="2">#REF!</definedName>
    <definedName name="QUICIOMOS25ROJ">#REF!</definedName>
    <definedName name="QUIEBRASOLESVERTCONTRA" localSheetId="2">#REF!</definedName>
    <definedName name="QUIEBRASOLESVERTCONTRA">#REF!</definedName>
    <definedName name="R_" localSheetId="2">[1]Presup.!#REF!</definedName>
    <definedName name="R_">[1]Presup.!#REF!</definedName>
    <definedName name="rastra" localSheetId="2">'[26]Listado Equipos a utilizar'!#REF!</definedName>
    <definedName name="rastra">'[26]Listado Equipos a utilizar'!#REF!</definedName>
    <definedName name="rastrapuas" localSheetId="2">'[26]Listado Equipos a utilizar'!#REF!</definedName>
    <definedName name="rastrapuas">'[26]Listado Equipos a utilizar'!#REF!</definedName>
    <definedName name="RASTRILLO" localSheetId="2">#REF!</definedName>
    <definedName name="RASTRILLO">#REF!</definedName>
    <definedName name="RE" localSheetId="2">[15]A!#REF!</definedName>
    <definedName name="RE">[15]A!#REF!</definedName>
    <definedName name="REDBUSHG12X38" localSheetId="2">#REF!</definedName>
    <definedName name="REDBUSHG12X38">#REF!</definedName>
    <definedName name="REDPVCDREN3X112" localSheetId="2">#REF!</definedName>
    <definedName name="REDPVCDREN3X112">#REF!</definedName>
    <definedName name="REDPVCDREN3X2" localSheetId="2">#REF!</definedName>
    <definedName name="REDPVCDREN3X2">#REF!</definedName>
    <definedName name="REDPVCDREN4X2" localSheetId="2">#REF!</definedName>
    <definedName name="REDPVCDREN4X2">#REF!</definedName>
    <definedName name="REDPVCDREN4X3" localSheetId="2">#REF!</definedName>
    <definedName name="REDPVCDREN4X3">#REF!</definedName>
    <definedName name="REDPVCDREN6X4" localSheetId="2">#REF!</definedName>
    <definedName name="REDPVCDREN6X4">#REF!</definedName>
    <definedName name="REDPVCPRES112X1" localSheetId="2">#REF!</definedName>
    <definedName name="REDPVCPRES112X1">#REF!</definedName>
    <definedName name="REDPVCPRES2X1" localSheetId="2">#REF!</definedName>
    <definedName name="REDPVCPRES2X1">#REF!</definedName>
    <definedName name="REDPVCPRES34X12" localSheetId="2">#REF!</definedName>
    <definedName name="REDPVCPRES34X12">#REF!</definedName>
    <definedName name="REDPVCPRES4X2" localSheetId="2">#REF!</definedName>
    <definedName name="REDPVCPRES4X2">#REF!</definedName>
    <definedName name="REDPVCPRES4X3" localSheetId="2">#REF!</definedName>
    <definedName name="REDPVCPRES4X3">#REF!</definedName>
    <definedName name="REDUCCION_BUSHING_HG_12x38" localSheetId="2">#REF!</definedName>
    <definedName name="REDUCCION_BUSHING_HG_12x38">#REF!</definedName>
    <definedName name="REDUCCION_PVC_34a12" localSheetId="2">#REF!</definedName>
    <definedName name="REDUCCION_PVC_34a12">#REF!</definedName>
    <definedName name="REDUCCION_PVC_DREN_4x2" localSheetId="2">#REF!</definedName>
    <definedName name="REDUCCION_PVC_DREN_4x2">#REF!</definedName>
    <definedName name="reesti" localSheetId="2">#REF!</definedName>
    <definedName name="reesti">#REF!</definedName>
    <definedName name="reestii" localSheetId="2">#REF!</definedName>
    <definedName name="reestii">#REF!</definedName>
    <definedName name="reestiii" localSheetId="2">#REF!</definedName>
    <definedName name="reestiii">#REF!</definedName>
    <definedName name="reestiiii" localSheetId="2">#REF!</definedName>
    <definedName name="reestiiii">#REF!</definedName>
    <definedName name="REFERENCIA">[81]COF!$G$733</definedName>
    <definedName name="reg.compac.rell">'[38]Costos Mano de Obra'!$O$13</definedName>
    <definedName name="reg.fro.niv.hormigon">'[25]Analisis Unitarios'!$F$110</definedName>
    <definedName name="reg.niv.hid.mat">'[25]Analisis Unitarios'!$E$586</definedName>
    <definedName name="REG10104CRIOLLO" localSheetId="2">#REF!</definedName>
    <definedName name="REG10104CRIOLLO">#REF!</definedName>
    <definedName name="REG12124CRIOLLO" localSheetId="2">#REF!</definedName>
    <definedName name="REG12124CRIOLLO">#REF!</definedName>
    <definedName name="REG44USA" localSheetId="2">#REF!</definedName>
    <definedName name="REG44USA">#REF!</definedName>
    <definedName name="REG55USA" localSheetId="2">#REF!</definedName>
    <definedName name="REG55USA">#REF!</definedName>
    <definedName name="REG664CRIOLLO" localSheetId="2">#REF!</definedName>
    <definedName name="REG664CRIOLLO">#REF!</definedName>
    <definedName name="REG884CRIOLLO" localSheetId="2">#REF!</definedName>
    <definedName name="REG884CRIOLLO">#REF!</definedName>
    <definedName name="regado.hormigon">'[38]Costos Mano de Obra'!$O$41</definedName>
    <definedName name="Regado_y_Compactación_Tosca___A_M" localSheetId="2">[9]Insumos!#REF!</definedName>
    <definedName name="Regado_y_Compactación_Tosca___A_M">[9]Insumos!#REF!</definedName>
    <definedName name="regi" localSheetId="2">'[82]Pasarela de L=60.00'!#REF!</definedName>
    <definedName name="regi">'[82]Pasarela de L=60.00'!#REF!</definedName>
    <definedName name="REGILLA">#REF!</definedName>
    <definedName name="REGISTRO" localSheetId="2">#REF!</definedName>
    <definedName name="REGISTRO">#REF!</definedName>
    <definedName name="REGISTRO_ELEC_6x6" localSheetId="2">#REF!</definedName>
    <definedName name="REGISTRO_ELEC_6x6">#REF!</definedName>
    <definedName name="REGLA" localSheetId="2">#REF!</definedName>
    <definedName name="REGLA">#REF!</definedName>
    <definedName name="REGLA_PAÑETE" localSheetId="2">#REF!</definedName>
    <definedName name="REGLA_PAÑETE">#REF!</definedName>
    <definedName name="Regla_para_Pañete____Preparada">[27]Insumos!$B$76:$D$76</definedName>
    <definedName name="rei" localSheetId="2">#REF!</definedName>
    <definedName name="rei">#REF!</definedName>
    <definedName name="reii" localSheetId="2">#REF!</definedName>
    <definedName name="reii">#REF!</definedName>
    <definedName name="reiii" localSheetId="2">#REF!</definedName>
    <definedName name="reiii">#REF!</definedName>
    <definedName name="reiiii" localSheetId="2">#REF!</definedName>
    <definedName name="reiiii">#REF!</definedName>
    <definedName name="REJILLA_PISO" localSheetId="2">#REF!</definedName>
    <definedName name="REJILLA_PISO">#REF!</definedName>
    <definedName name="REJILLAPISO" localSheetId="2">#REF!</definedName>
    <definedName name="REJILLAPISO">#REF!</definedName>
    <definedName name="REJILLAPISOALUM" localSheetId="2">#REF!</definedName>
    <definedName name="REJILLAPISOALUM">#REF!</definedName>
    <definedName name="REJILLAS_1x1" localSheetId="2">#REF!</definedName>
    <definedName name="REJILLAS_1x1">#REF!</definedName>
    <definedName name="RELL">'[45]ANALISIS PARTIDAS CARRET.'!$H$368</definedName>
    <definedName name="Rell.caliche">'[38]Insumos materiales'!$J$32</definedName>
    <definedName name="RELLBAC">#REF!</definedName>
    <definedName name="RELLENOCAL" localSheetId="2">#REF!</definedName>
    <definedName name="RELLENOCAL">#REF!</definedName>
    <definedName name="RELLENOCALEQ" localSheetId="2">#REF!</definedName>
    <definedName name="RELLENOCALEQ">#REF!</definedName>
    <definedName name="RELLENOCALGRAN" localSheetId="2">#REF!</definedName>
    <definedName name="RELLENOCALGRAN">#REF!</definedName>
    <definedName name="RELLENOCALGRANEQ" localSheetId="2">#REF!</definedName>
    <definedName name="RELLENOCALGRANEQ">#REF!</definedName>
    <definedName name="RELLENOGRAN" localSheetId="2">#REF!</definedName>
    <definedName name="RELLENOGRAN">#REF!</definedName>
    <definedName name="RELLENOGRANEQ" localSheetId="2">#REF!</definedName>
    <definedName name="RELLENOGRANEQ">#REF!</definedName>
    <definedName name="RELLENOGRANZOTECONTRA" localSheetId="2">#REF!</definedName>
    <definedName name="RELLENOGRANZOTECONTRA">#REF!</definedName>
    <definedName name="RELLENOREP" localSheetId="2">#REF!</definedName>
    <definedName name="RELLENOREP">#REF!</definedName>
    <definedName name="RELLENOREPEQ" localSheetId="2">#REF!</definedName>
    <definedName name="RELLENOREPEQ">#REF!</definedName>
    <definedName name="RELLTUB">'[45]ANALISIS PARTIDAS CARRET.'!$H$408</definedName>
    <definedName name="REMMPIED" localSheetId="2">'[45]ANALISIS PARTIDAS CARRET.'!#REF!</definedName>
    <definedName name="REMMPIED" localSheetId="0">'[44]ANALISIS PARTIDAS CARRET.'!#REF!</definedName>
    <definedName name="REMMPIED">'[45]ANALISIS PARTIDAS CARRET.'!#REF!</definedName>
    <definedName name="Remoción_de_Capa_Vegetal" localSheetId="2">[9]Insumos!#REF!</definedName>
    <definedName name="Remoción_de_Capa_Vegetal">[9]Insumos!#REF!</definedName>
    <definedName name="REMOCIONCVMANO" localSheetId="2">#REF!</definedName>
    <definedName name="REMOCIONCVMANO">#REF!</definedName>
    <definedName name="REMREINSTTRANSFCONTRA" localSheetId="2">#REF!</definedName>
    <definedName name="REMREINSTTRANSFCONTRA">#REF!</definedName>
    <definedName name="rend.retro.3m">'[25]Analisis Unitarios'!$E$528</definedName>
    <definedName name="REPAGUA1CONTRA" localSheetId="2">#REF!</definedName>
    <definedName name="REPAGUA1CONTRA">#REF!</definedName>
    <definedName name="REPAGUA2CONTRA" localSheetId="2">#REF!</definedName>
    <definedName name="REPAGUA2CONTRA">#REF!</definedName>
    <definedName name="REPARRASTRE4CONTRA" localSheetId="2">#REF!</definedName>
    <definedName name="REPARRASTRE4CONTRA">#REF!</definedName>
    <definedName name="REPARRASTRE6CONTRA" localSheetId="2">#REF!</definedName>
    <definedName name="REPARRASTRE6CONTRA">#REF!</definedName>
    <definedName name="REPELLOTECHO" localSheetId="2">#REF!</definedName>
    <definedName name="REPELLOTECHO">#REF!</definedName>
    <definedName name="REPLANTEO" localSheetId="2">#REF!</definedName>
    <definedName name="REPLANTEO">#REF!</definedName>
    <definedName name="REPLANTEOM" localSheetId="2">#REF!</definedName>
    <definedName name="REPLANTEOM">#REF!</definedName>
    <definedName name="REPLANTEOM2" localSheetId="2">#REF!</definedName>
    <definedName name="REPLANTEOM2">#REF!</definedName>
    <definedName name="REPORTE">#N/A</definedName>
    <definedName name="REPORTE_01">#N/A</definedName>
    <definedName name="REPORTE_02">#N/A</definedName>
    <definedName name="REPORTE_03">#N/A</definedName>
    <definedName name="REPORTE_04">#N/A</definedName>
    <definedName name="REPORTE_05">#N/A</definedName>
    <definedName name="REPORTE_06">#N/A</definedName>
    <definedName name="REPORTE_07">#N/A</definedName>
    <definedName name="REPORTE_08">#N/A</definedName>
    <definedName name="REPORTE_09">#N/A</definedName>
    <definedName name="RESANE" localSheetId="2">#REF!</definedName>
    <definedName name="RESANE">#REF!</definedName>
    <definedName name="RETRO_320" localSheetId="2">#REF!</definedName>
    <definedName name="RETRO_320">#REF!</definedName>
    <definedName name="retui" localSheetId="2">#REF!</definedName>
    <definedName name="retui">#REF!</definedName>
    <definedName name="retuii" localSheetId="2">#REF!</definedName>
    <definedName name="retuii">#REF!</definedName>
    <definedName name="retuiii" localSheetId="2">#REF!</definedName>
    <definedName name="retuiii">#REF!</definedName>
    <definedName name="retuiiii" localSheetId="2">#REF!</definedName>
    <definedName name="retuiiii">#REF!</definedName>
    <definedName name="REUBPLANTA400CONTRA" localSheetId="2">#REF!</definedName>
    <definedName name="REUBPLANTA400CONTRA">#REF!</definedName>
    <definedName name="REUBSWTRANSF1000CONTRA" localSheetId="2">#REF!</definedName>
    <definedName name="REUBSWTRANSF1000CONTRA">#REF!</definedName>
    <definedName name="REVCECRI15A20">[35]UASD!$F$3537</definedName>
    <definedName name="REVCER01" localSheetId="2">#REF!</definedName>
    <definedName name="REVCER01">#REF!</definedName>
    <definedName name="REVCER09" localSheetId="2">#REF!</definedName>
    <definedName name="REVCER09">#REF!</definedName>
    <definedName name="REVESTIMIENTO_CERAMICA_20x20" localSheetId="2">#REF!</definedName>
    <definedName name="REVESTIMIENTO_CERAMICA_20x20">#REF!</definedName>
    <definedName name="REVLAD248" localSheetId="2">#REF!</definedName>
    <definedName name="REVLAD248">#REF!</definedName>
    <definedName name="REVLADBIS228" localSheetId="2">#REF!</definedName>
    <definedName name="REVLADBIS228">#REF!</definedName>
    <definedName name="RNCARQSA" localSheetId="2">#REF!</definedName>
    <definedName name="RNCARQSA">#REF!</definedName>
    <definedName name="RNCJAGS" localSheetId="2">#REF!</definedName>
    <definedName name="RNCJAGS">#REF!</definedName>
    <definedName name="ROBLEBRA" localSheetId="2">#REF!</definedName>
    <definedName name="ROBLEBRA">#REF!</definedName>
    <definedName name="rodillo" localSheetId="2">'[26]Listado Equipos a utilizar'!#REF!</definedName>
    <definedName name="rodillo">'[26]Listado Equipos a utilizar'!#REF!</definedName>
    <definedName name="RODILLO_CAT_815" localSheetId="2">#REF!</definedName>
    <definedName name="RODILLO_CAT_815">#REF!</definedName>
    <definedName name="rodneu" localSheetId="2">'[26]Listado Equipos a utilizar'!#REF!</definedName>
    <definedName name="rodneu">'[26]Listado Equipos a utilizar'!#REF!</definedName>
    <definedName name="ROSETA" localSheetId="2">#REF!</definedName>
    <definedName name="ROSETA">#REF!</definedName>
    <definedName name="roti" localSheetId="2">#REF!</definedName>
    <definedName name="roti">#REF!</definedName>
    <definedName name="rotii" localSheetId="2">#REF!</definedName>
    <definedName name="rotii">#REF!</definedName>
    <definedName name="rotiii" localSheetId="2">#REF!</definedName>
    <definedName name="rotiii">#REF!</definedName>
    <definedName name="rotiiii" localSheetId="2">#REF!</definedName>
    <definedName name="rotiiii">#REF!</definedName>
    <definedName name="rt">[83]Insumos!$I$3</definedName>
    <definedName name="RUSTICO" localSheetId="2">#REF!</definedName>
    <definedName name="RUSTICO">#REF!</definedName>
    <definedName name="RV" localSheetId="2">[53]Presup.!#REF!</definedName>
    <definedName name="RV">[53]Presup.!#REF!</definedName>
    <definedName name="rvesti" localSheetId="2">#REF!</definedName>
    <definedName name="rvesti">#REF!</definedName>
    <definedName name="rvestii" localSheetId="2">#REF!</definedName>
    <definedName name="rvestii">#REF!</definedName>
    <definedName name="rvestiii" localSheetId="2">#REF!</definedName>
    <definedName name="rvestiii">#REF!</definedName>
    <definedName name="rvestiiii" localSheetId="2">#REF!</definedName>
    <definedName name="rvestiiii">#REF!</definedName>
    <definedName name="S" localSheetId="2">[10]A!#REF!</definedName>
    <definedName name="S">[10]A!#REF!</definedName>
    <definedName name="SALARIO" localSheetId="2">#REF!</definedName>
    <definedName name="SALARIO">#REF!</definedName>
    <definedName name="SALCAL" localSheetId="2">#REF!</definedName>
    <definedName name="SALCAL">#REF!</definedName>
    <definedName name="SALIDA">#N/A</definedName>
    <definedName name="SALTEL" localSheetId="2">#REF!</definedName>
    <definedName name="SALTEL">#REF!</definedName>
    <definedName name="salud" localSheetId="2">[10]A!#REF!</definedName>
    <definedName name="salud">[10]A!#REF!</definedName>
    <definedName name="SDFSDD" localSheetId="2">#REF!</definedName>
    <definedName name="SDFSDD">#REF!</definedName>
    <definedName name="SEGUETA" localSheetId="2">#REF!</definedName>
    <definedName name="SEGUETA">#REF!</definedName>
    <definedName name="Seguetas____Ultra" localSheetId="2">[9]Insumos!#REF!</definedName>
    <definedName name="Seguetas____Ultra">[9]Insumos!#REF!</definedName>
    <definedName name="SEGUROS" localSheetId="2">#REF!</definedName>
    <definedName name="SEGUROS">#REF!</definedName>
    <definedName name="senai" localSheetId="2">#REF!</definedName>
    <definedName name="senai">#REF!</definedName>
    <definedName name="senaii" localSheetId="2">#REF!</definedName>
    <definedName name="senaii">#REF!</definedName>
    <definedName name="senaiii" localSheetId="2">#REF!</definedName>
    <definedName name="senaiii">#REF!</definedName>
    <definedName name="senaiiii" localSheetId="2">#REF!</definedName>
    <definedName name="senaiiii">#REF!</definedName>
    <definedName name="Séptico" localSheetId="2">#REF!</definedName>
    <definedName name="Séptico">#REF!</definedName>
    <definedName name="SEPTICOCAL" localSheetId="2">#REF!</definedName>
    <definedName name="SEPTICOCAL">#REF!</definedName>
    <definedName name="SEPTICOROC" localSheetId="2">#REF!</definedName>
    <definedName name="SEPTICOROC">#REF!</definedName>
    <definedName name="SEPTICOTIE" localSheetId="2">#REF!</definedName>
    <definedName name="SEPTICOTIE">#REF!</definedName>
    <definedName name="Sereno_Mes">[47]MO!$B$16</definedName>
    <definedName name="Servicio.Vaciado.con.bomba">'[38]Insumos materiales'!$J$45</definedName>
    <definedName name="SIERRA_ELECTRICA" localSheetId="2">#REF!</definedName>
    <definedName name="SIERRA_ELECTRICA">#REF!</definedName>
    <definedName name="SIFON_PVC_1_12" localSheetId="2">#REF!</definedName>
    <definedName name="SIFON_PVC_1_12">#REF!</definedName>
    <definedName name="SIFON_PVC_1_14" localSheetId="2">#REF!</definedName>
    <definedName name="SIFON_PVC_1_14">#REF!</definedName>
    <definedName name="SIFON_PVC_2" localSheetId="2">#REF!</definedName>
    <definedName name="SIFON_PVC_2">#REF!</definedName>
    <definedName name="SIFON_PVC_4" localSheetId="2">#REF!</definedName>
    <definedName name="SIFON_PVC_4">#REF!</definedName>
    <definedName name="SIFONFREGPVC" localSheetId="2">#REF!</definedName>
    <definedName name="SIFONFREGPVC">#REF!</definedName>
    <definedName name="SIFONLAVCROM" localSheetId="2">#REF!</definedName>
    <definedName name="SIFONLAVCROM">#REF!</definedName>
    <definedName name="SIFONLAVPVC" localSheetId="2">#REF!</definedName>
    <definedName name="SIFONLAVPVC">#REF!</definedName>
    <definedName name="SIFONPVC112" localSheetId="2">#REF!</definedName>
    <definedName name="SIFONPVC112">#REF!</definedName>
    <definedName name="SIFONPVC2" localSheetId="2">#REF!</definedName>
    <definedName name="SIFONPVC2">#REF!</definedName>
    <definedName name="SIFONPVC3" localSheetId="2">#REF!</definedName>
    <definedName name="SIFONPVC3">#REF!</definedName>
    <definedName name="SIFONPVC4" localSheetId="2">#REF!</definedName>
    <definedName name="SIFONPVC4">#REF!</definedName>
    <definedName name="SILICONE" localSheetId="2">#REF!</definedName>
    <definedName name="SILICONE">#REF!</definedName>
    <definedName name="SILICOOL" localSheetId="2">#REF!</definedName>
    <definedName name="SILICOOL">#REF!</definedName>
    <definedName name="SOLDADORA" localSheetId="2">#REF!</definedName>
    <definedName name="SOLDADORA">#REF!</definedName>
    <definedName name="solvente" localSheetId="2">#REF!</definedName>
    <definedName name="solvente">#REF!</definedName>
    <definedName name="SUB" localSheetId="2">#REF!</definedName>
    <definedName name="SUB">#REF!</definedName>
    <definedName name="SUB_2">#N/A</definedName>
    <definedName name="SUB_3">#N/A</definedName>
    <definedName name="SUB_TOTAL" localSheetId="2">#REF!</definedName>
    <definedName name="SUB_TOTAL">#REF!</definedName>
    <definedName name="SUBAREMES01" localSheetId="2">#REF!</definedName>
    <definedName name="SUBAREMES01">#REF!</definedName>
    <definedName name="SUBAREPOL02" localSheetId="2">#REF!</definedName>
    <definedName name="SUBAREPOL02">#REF!</definedName>
    <definedName name="SUBAREPOL03" localSheetId="2">#REF!</definedName>
    <definedName name="SUBAREPOL03">#REF!</definedName>
    <definedName name="SUBAREPOL04" localSheetId="2">#REF!</definedName>
    <definedName name="SUBAREPOL04">#REF!</definedName>
    <definedName name="SUBAREPOL05" localSheetId="2">#REF!</definedName>
    <definedName name="SUBAREPOL05">#REF!</definedName>
    <definedName name="SUBAREPOL06" localSheetId="2">#REF!</definedName>
    <definedName name="SUBAREPOL06">#REF!</definedName>
    <definedName name="SUBBASE" localSheetId="2">#REF!</definedName>
    <definedName name="SUBBASE">#REF!</definedName>
    <definedName name="SUBBLO10MES02" localSheetId="2">#REF!</definedName>
    <definedName name="SUBBLO10MES02">#REF!</definedName>
    <definedName name="SUBBLO10MES03" localSheetId="2">#REF!</definedName>
    <definedName name="SUBBLO10MES03">#REF!</definedName>
    <definedName name="SUBBLO10MES04" localSheetId="2">#REF!</definedName>
    <definedName name="SUBBLO10MES04">#REF!</definedName>
    <definedName name="SUBBLO10MES05" localSheetId="2">#REF!</definedName>
    <definedName name="SUBBLO10MES05">#REF!</definedName>
    <definedName name="SUBBLO10MES06" localSheetId="2">#REF!</definedName>
    <definedName name="SUBBLO10MES06">#REF!</definedName>
    <definedName name="SUBBLO10POL02" localSheetId="2">#REF!</definedName>
    <definedName name="SUBBLO10POL02">#REF!</definedName>
    <definedName name="SUBBLO10POL03" localSheetId="2">#REF!</definedName>
    <definedName name="SUBBLO10POL03">#REF!</definedName>
    <definedName name="SUBBLO10POL04" localSheetId="2">#REF!</definedName>
    <definedName name="SUBBLO10POL04">#REF!</definedName>
    <definedName name="SUBBLO10POL05" localSheetId="2">#REF!</definedName>
    <definedName name="SUBBLO10POL05">#REF!</definedName>
    <definedName name="SUBBLO10POL06" localSheetId="2">#REF!</definedName>
    <definedName name="SUBBLO10POL06">#REF!</definedName>
    <definedName name="SUBBLO12MES02" localSheetId="2">#REF!</definedName>
    <definedName name="SUBBLO12MES02">#REF!</definedName>
    <definedName name="SUBBLO12MES03" localSheetId="2">#REF!</definedName>
    <definedName name="SUBBLO12MES03">#REF!</definedName>
    <definedName name="SUBBLO12MES04" localSheetId="2">#REF!</definedName>
    <definedName name="SUBBLO12MES04">#REF!</definedName>
    <definedName name="SUBBLO12MES05" localSheetId="2">#REF!</definedName>
    <definedName name="SUBBLO12MES05">#REF!</definedName>
    <definedName name="SUBBLO12MES06" localSheetId="2">#REF!</definedName>
    <definedName name="SUBBLO12MES06">#REF!</definedName>
    <definedName name="SUBBLO12POL02" localSheetId="2">#REF!</definedName>
    <definedName name="SUBBLO12POL02">#REF!</definedName>
    <definedName name="SUBBLO12POL03" localSheetId="2">#REF!</definedName>
    <definedName name="SUBBLO12POL03">#REF!</definedName>
    <definedName name="SUBBLO12POL04" localSheetId="2">#REF!</definedName>
    <definedName name="SUBBLO12POL04">#REF!</definedName>
    <definedName name="SUBBLO12POL05" localSheetId="2">#REF!</definedName>
    <definedName name="SUBBLO12POL05">#REF!</definedName>
    <definedName name="SUBBLO12POL06" localSheetId="2">#REF!</definedName>
    <definedName name="SUBBLO12POL06">#REF!</definedName>
    <definedName name="SUBBLO4MES02" localSheetId="2">#REF!</definedName>
    <definedName name="SUBBLO4MES02">#REF!</definedName>
    <definedName name="SUBBLO4MES03" localSheetId="2">#REF!</definedName>
    <definedName name="SUBBLO4MES03">#REF!</definedName>
    <definedName name="SUBBLO4MES04" localSheetId="2">#REF!</definedName>
    <definedName name="SUBBLO4MES04">#REF!</definedName>
    <definedName name="SUBBLO4MES05" localSheetId="2">#REF!</definedName>
    <definedName name="SUBBLO4MES05">#REF!</definedName>
    <definedName name="SUBBLO4MES06" localSheetId="2">#REF!</definedName>
    <definedName name="SUBBLO4MES06">#REF!</definedName>
    <definedName name="SUBBLO4POL02" localSheetId="2">#REF!</definedName>
    <definedName name="SUBBLO4POL02">#REF!</definedName>
    <definedName name="SUBBLO4POL03" localSheetId="2">#REF!</definedName>
    <definedName name="SUBBLO4POL03">#REF!</definedName>
    <definedName name="SUBBLO4POL04" localSheetId="2">#REF!</definedName>
    <definedName name="SUBBLO4POL04">#REF!</definedName>
    <definedName name="SUBBLO4POL05" localSheetId="2">#REF!</definedName>
    <definedName name="SUBBLO4POL05">#REF!</definedName>
    <definedName name="SUBBLO4POL06" localSheetId="2">#REF!</definedName>
    <definedName name="SUBBLO4POL06">#REF!</definedName>
    <definedName name="SUBBLO6MES02" localSheetId="2">#REF!</definedName>
    <definedName name="SUBBLO6MES02">#REF!</definedName>
    <definedName name="SUBBLO6MES03" localSheetId="2">#REF!</definedName>
    <definedName name="SUBBLO6MES03">#REF!</definedName>
    <definedName name="SUBBLO6MES04" localSheetId="2">#REF!</definedName>
    <definedName name="SUBBLO6MES04">#REF!</definedName>
    <definedName name="SUBBLO6MES05" localSheetId="2">#REF!</definedName>
    <definedName name="SUBBLO6MES05">#REF!</definedName>
    <definedName name="SUBBLO6MES06" localSheetId="2">#REF!</definedName>
    <definedName name="SUBBLO6MES06">#REF!</definedName>
    <definedName name="SUBBLO6POL02" localSheetId="2">#REF!</definedName>
    <definedName name="SUBBLO6POL02">#REF!</definedName>
    <definedName name="SUBBLO6POL03" localSheetId="2">#REF!</definedName>
    <definedName name="SUBBLO6POL03">#REF!</definedName>
    <definedName name="SUBBLO6POL04" localSheetId="2">#REF!</definedName>
    <definedName name="SUBBLO6POL04">#REF!</definedName>
    <definedName name="SUBBLO6POL05" localSheetId="2">#REF!</definedName>
    <definedName name="SUBBLO6POL05">#REF!</definedName>
    <definedName name="SUBBLO6POL06" localSheetId="2">#REF!</definedName>
    <definedName name="SUBBLO6POL06">#REF!</definedName>
    <definedName name="SUBBLO8MES02" localSheetId="2">#REF!</definedName>
    <definedName name="SUBBLO8MES02">#REF!</definedName>
    <definedName name="SUBBLO8MES03" localSheetId="2">#REF!</definedName>
    <definedName name="SUBBLO8MES03">#REF!</definedName>
    <definedName name="SUBBLO8MES04" localSheetId="2">#REF!</definedName>
    <definedName name="SUBBLO8MES04">#REF!</definedName>
    <definedName name="SUBBLO8MES05" localSheetId="2">#REF!</definedName>
    <definedName name="SUBBLO8MES05">#REF!</definedName>
    <definedName name="SUBBLO8MES06" localSheetId="2">#REF!</definedName>
    <definedName name="SUBBLO8MES06">#REF!</definedName>
    <definedName name="SUBBLO8POL02" localSheetId="2">#REF!</definedName>
    <definedName name="SUBBLO8POL02">#REF!</definedName>
    <definedName name="SUBBLO8POL03" localSheetId="2">#REF!</definedName>
    <definedName name="SUBBLO8POL03">#REF!</definedName>
    <definedName name="SUBBLO8POL04" localSheetId="2">#REF!</definedName>
    <definedName name="SUBBLO8POL04">#REF!</definedName>
    <definedName name="SUBBLO8POL05" localSheetId="2">#REF!</definedName>
    <definedName name="SUBBLO8POL05">#REF!</definedName>
    <definedName name="SUBBLO8POL06" localSheetId="2">#REF!</definedName>
    <definedName name="SUBBLO8POL06">#REF!</definedName>
    <definedName name="SUBFDAPOL02" localSheetId="2">#REF!</definedName>
    <definedName name="SUBFDAPOL02">#REF!</definedName>
    <definedName name="SUBFDAPOL03" localSheetId="2">#REF!</definedName>
    <definedName name="SUBFDAPOL03">#REF!</definedName>
    <definedName name="SUBFDAPOL04" localSheetId="2">#REF!</definedName>
    <definedName name="SUBFDAPOL04">#REF!</definedName>
    <definedName name="SUBFDAPOL05" localSheetId="2">#REF!</definedName>
    <definedName name="SUBFDAPOL05">#REF!</definedName>
    <definedName name="SUBFDAPOL06" localSheetId="2">#REF!</definedName>
    <definedName name="SUBFDAPOL06">#REF!</definedName>
    <definedName name="SUBGRAMES01" localSheetId="2">#REF!</definedName>
    <definedName name="SUBGRAMES01">#REF!</definedName>
    <definedName name="SUBGRAPOL02" localSheetId="2">#REF!</definedName>
    <definedName name="SUBGRAPOL02">#REF!</definedName>
    <definedName name="SUBGRAPOL03" localSheetId="2">#REF!</definedName>
    <definedName name="SUBGRAPOL03">#REF!</definedName>
    <definedName name="SUBGRAPOL04" localSheetId="2">#REF!</definedName>
    <definedName name="SUBGRAPOL04">#REF!</definedName>
    <definedName name="SUBGRAPOL05" localSheetId="2">#REF!</definedName>
    <definedName name="SUBGRAPOL05">#REF!</definedName>
    <definedName name="SUBGRAPOL06" localSheetId="2">#REF!</definedName>
    <definedName name="SUBGRAPOL06">#REF!</definedName>
    <definedName name="Subida.Mat.pintura">'[38]Costos Mano de Obra'!$O$55</definedName>
    <definedName name="Subida__Bajada_y_Transporte_Cemento" localSheetId="2">#REF!</definedName>
    <definedName name="Subida__Bajada_y_Transporte_Cemento">#REF!</definedName>
    <definedName name="Subida__Bajada_y_Transporte_Cemento_2">#N/A</definedName>
    <definedName name="Subida__Bajada_y_Transporte_Cemento_3">#N/A</definedName>
    <definedName name="subtotal" localSheetId="2">#REF!</definedName>
    <definedName name="subtotal">#REF!</definedName>
    <definedName name="subtotal_2">"$#REF!.$H$59"</definedName>
    <definedName name="subtotal_3">"$#REF!.$H$59"</definedName>
    <definedName name="SUBTOTAL1" localSheetId="2">#REF!</definedName>
    <definedName name="SUBTOTAL1">#REF!</definedName>
    <definedName name="SUBTOTAL1_2">"$#REF!.$H$52"</definedName>
    <definedName name="SUBTOTAL1_3">"$#REF!.$H$52"</definedName>
    <definedName name="SUBTOTALA" localSheetId="2">#REF!</definedName>
    <definedName name="SUBTOTALA">#REF!</definedName>
    <definedName name="SUBTOTALA_2">"$#REF!.$M$53"</definedName>
    <definedName name="SUBTOTALA_3">"$#REF!.$M$53"</definedName>
    <definedName name="SUBTOTALGASTOSGENERALES" localSheetId="2">#REF!</definedName>
    <definedName name="SUBTOTALGASTOSGENERALES">#REF!</definedName>
    <definedName name="SUBTOTALGASTOSGENERALES_2">"$#REF!.$H$67"</definedName>
    <definedName name="SUBTOTALGASTOSGENERALES_3">"$#REF!.$H$67"</definedName>
    <definedName name="SUBTOTALGASTOSGENERALES1" localSheetId="2">#REF!</definedName>
    <definedName name="SUBTOTALGASTOSGENERALES1">#REF!</definedName>
    <definedName name="SUBTOTALGASTOSGENERALES1_2">"$#REF!.$H$59"</definedName>
    <definedName name="SUBTOTALGASTOSGENERALES1_3">"$#REF!.$H$59"</definedName>
    <definedName name="subtotalgeneral" localSheetId="2">#REF!</definedName>
    <definedName name="subtotalgeneral">#REF!</definedName>
    <definedName name="SUBTOTALPRESU" localSheetId="2">#REF!</definedName>
    <definedName name="SUBTOTALPRESU">#REF!</definedName>
    <definedName name="SUBTOTALPRESU_2">"$#REF!.$F$52"</definedName>
    <definedName name="SUBTOTALPRESU_3">"$#REF!.$F$52"</definedName>
    <definedName name="SUELDO" localSheetId="2">#REF!</definedName>
    <definedName name="SUELDO">#REF!</definedName>
    <definedName name="SUELDO_2">"$#REF!.$#REF!$#REF!"</definedName>
    <definedName name="SUELDO_3">"$#REF!.$#REF!$#REF!"</definedName>
    <definedName name="sum.coloc..gravo.arena">'[25]Analisis Unitarios'!$E$614</definedName>
    <definedName name="sum.coloc.tub.18">'[25]Analisis Unitarios'!$E$1116</definedName>
    <definedName name="sum.coloc.tub.21">'[25]Analisis Unitarios'!$E$1068</definedName>
    <definedName name="sum.coloc.tub.24">'[25]Analisis Unitarios'!$E$1021</definedName>
    <definedName name="sum.coloc.tub.42">'[25]Analisis Unitarios'!$E$925</definedName>
    <definedName name="sum.coloc.tub.60">'[25]Analisis Unitarios'!$E$829</definedName>
    <definedName name="sum.coloc.tub.8">'[25]Analisis Unitarios'!$E$1164</definedName>
    <definedName name="Suministro_y_Regado_de_Tierra_Negra" localSheetId="2">[9]Insumos!#REF!</definedName>
    <definedName name="Suministro_y_Regado_de_Tierra_Negra">[9]Insumos!#REF!</definedName>
    <definedName name="SUMINISTROS" localSheetId="2">#REF!</definedName>
    <definedName name="SUMINISTROS">#REF!</definedName>
    <definedName name="t" localSheetId="2">Todas las Hojas !$A$1:$G$3</definedName>
    <definedName name="t">Todas las Hojas !$A$1:$G$3</definedName>
    <definedName name="TABIQUESBAÑOSM2CONTRA" localSheetId="2">#REF!</definedName>
    <definedName name="TABIQUESBAÑOSM2CONTRA">#REF!</definedName>
    <definedName name="TABLESTACADO" localSheetId="2">'[84]Ana.precios un'!#REF!</definedName>
    <definedName name="TABLESTACADO">'[84]Ana.precios un'!#REF!</definedName>
    <definedName name="tablestacas" localSheetId="2">#REF!</definedName>
    <definedName name="tablestacas">#REF!</definedName>
    <definedName name="TABLETAS" localSheetId="2">#REF!</definedName>
    <definedName name="TABLETAS">#REF!</definedName>
    <definedName name="TABLETAS_2">#N/A</definedName>
    <definedName name="TABLETAS_3">#N/A</definedName>
    <definedName name="TANQUE_55Gls" localSheetId="2">#REF!</definedName>
    <definedName name="TANQUE_55Gls">#REF!</definedName>
    <definedName name="TANQUEAGUA" localSheetId="2">#REF!</definedName>
    <definedName name="TANQUEAGUA">#REF!</definedName>
    <definedName name="TAPA_ALUMINIO_1x1" localSheetId="2">#REF!</definedName>
    <definedName name="TAPA_ALUMINIO_1x1">#REF!</definedName>
    <definedName name="TAPA_REGISTRO_HF" localSheetId="2">#REF!</definedName>
    <definedName name="TAPA_REGISTRO_HF">#REF!</definedName>
    <definedName name="TAPA_REGISTRO_HF_LIVIANA" localSheetId="2">#REF!</definedName>
    <definedName name="TAPA_REGISTRO_HF_LIVIANA">#REF!</definedName>
    <definedName name="TAPACISALUM2727" localSheetId="2">#REF!</definedName>
    <definedName name="TAPACISALUM2727">#REF!</definedName>
    <definedName name="TAPAINODNAT" localSheetId="2">#REF!</definedName>
    <definedName name="TAPAINODNAT">#REF!</definedName>
    <definedName name="TAPE" localSheetId="2">#REF!</definedName>
    <definedName name="TAPE">#REF!</definedName>
    <definedName name="TAPE_3M" localSheetId="2">#REF!</definedName>
    <definedName name="TAPE_3M">#REF!</definedName>
    <definedName name="TAPONREG2" localSheetId="2">#REF!</definedName>
    <definedName name="TAPONREG2">#REF!</definedName>
    <definedName name="TAPONREG3" localSheetId="2">#REF!</definedName>
    <definedName name="TAPONREG3">#REF!</definedName>
    <definedName name="TAPONREG4" localSheetId="2">#REF!</definedName>
    <definedName name="TAPONREG4">#REF!</definedName>
    <definedName name="TARUGO" localSheetId="2">#REF!</definedName>
    <definedName name="TARUGO">#REF!</definedName>
    <definedName name="TASA">[85]Insumos!$H$2</definedName>
    <definedName name="tasa2" localSheetId="2">#REF!</definedName>
    <definedName name="tasa2">#REF!</definedName>
    <definedName name="tasa5" localSheetId="2">#REF!</definedName>
    <definedName name="tasa5">#REF!</definedName>
    <definedName name="TC" localSheetId="2">#REF!</definedName>
    <definedName name="TC">#REF!</definedName>
    <definedName name="TC1_">'[23]Analisis Detallado'!#REF!</definedName>
    <definedName name="TC1_1_2_">'[23]Analisis Detallado'!#REF!</definedName>
    <definedName name="TC1_1_4_">'[23]Analisis Detallado'!#REF!</definedName>
    <definedName name="TC1_2_">'[23]Analisis Detallado'!#REF!</definedName>
    <definedName name="TC2_">'[23]Analisis Detallado'!#REF!</definedName>
    <definedName name="TC2_1_2_">'[23]Analisis Detallado'!#REF!</definedName>
    <definedName name="TC3_">'[23]Analisis Detallado'!#REF!</definedName>
    <definedName name="TC3_4_">'[23]Analisis Detallado'!#REF!</definedName>
    <definedName name="TC4_">'[23]Analisis Detallado'!#REF!</definedName>
    <definedName name="TD1_1_2_">'[23]Analisis Detallado'!#REF!</definedName>
    <definedName name="TD10_">'[23]Analisis Detallado'!#REF!</definedName>
    <definedName name="TD2_">'[23]Analisis Detallado'!#REF!</definedName>
    <definedName name="TD3_">'[23]Analisis Detallado'!#REF!</definedName>
    <definedName name="TD4_">'[23]Analisis Detallado'!#REF!</definedName>
    <definedName name="TD6_">'[23]Analisis Detallado'!#REF!</definedName>
    <definedName name="TD8_">'[23]Analisis Detallado'!#REF!</definedName>
    <definedName name="TECHOASBTIJPIN" localSheetId="2">#REF!</definedName>
    <definedName name="TECHOASBTIJPIN">#REF!</definedName>
    <definedName name="TECHOTEJASFFORROCAO" localSheetId="2">#REF!</definedName>
    <definedName name="TECHOTEJASFFORROCAO">#REF!</definedName>
    <definedName name="TECHOTEJASFFORROCED" localSheetId="2">#REF!</definedName>
    <definedName name="TECHOTEJASFFORROCED">#REF!</definedName>
    <definedName name="TECHOTEJASFFORROPINTRA" localSheetId="2">#REF!</definedName>
    <definedName name="TECHOTEJASFFORROPINTRA">#REF!</definedName>
    <definedName name="TECHOTEJASFFORROROBBRA" localSheetId="2">#REF!</definedName>
    <definedName name="TECHOTEJASFFORROROBBRA">#REF!</definedName>
    <definedName name="TECHOTEJCURVFORROCAO" localSheetId="2">#REF!</definedName>
    <definedName name="TECHOTEJCURVFORROCAO">#REF!</definedName>
    <definedName name="TECHOTEJCURVFORROCED" localSheetId="2">#REF!</definedName>
    <definedName name="TECHOTEJCURVFORROCED">#REF!</definedName>
    <definedName name="TECHOTEJCURVFORROPINTRA" localSheetId="2">#REF!</definedName>
    <definedName name="TECHOTEJCURVFORROPINTRA">#REF!</definedName>
    <definedName name="TECHOTEJCURVFORROROBBRA" localSheetId="2">#REF!</definedName>
    <definedName name="TECHOTEJCURVFORROROBBRA">#REF!</definedName>
    <definedName name="TECHOTEJCURVSOBREFINO" localSheetId="2">#REF!</definedName>
    <definedName name="TECHOTEJCURVSOBREFINO">#REF!</definedName>
    <definedName name="TECHOTEJCURVTIJPIN" localSheetId="2">#REF!</definedName>
    <definedName name="TECHOTEJCURVTIJPIN">#REF!</definedName>
    <definedName name="TECHOZIN26TIJPIN" localSheetId="2">#REF!</definedName>
    <definedName name="TECHOZIN26TIJPIN">#REF!</definedName>
    <definedName name="TEE_ACERO_12x8" localSheetId="2">#REF!</definedName>
    <definedName name="TEE_ACERO_12x8">#REF!</definedName>
    <definedName name="TEE_ACERO_16x12" localSheetId="2">#REF!</definedName>
    <definedName name="TEE_ACERO_16x12">#REF!</definedName>
    <definedName name="TEE_ACERO_16x16" localSheetId="2">#REF!</definedName>
    <definedName name="TEE_ACERO_16x16">#REF!</definedName>
    <definedName name="TEE_ACERO_16x6" localSheetId="2">#REF!</definedName>
    <definedName name="TEE_ACERO_16x6">#REF!</definedName>
    <definedName name="TEE_ACERO_16x8" localSheetId="2">#REF!</definedName>
    <definedName name="TEE_ACERO_16x8">#REF!</definedName>
    <definedName name="TEE_ACERO_20x16" localSheetId="2">#REF!</definedName>
    <definedName name="TEE_ACERO_20x16">#REF!</definedName>
    <definedName name="TEE_CPVC_12" localSheetId="2">#REF!</definedName>
    <definedName name="TEE_CPVC_12">#REF!</definedName>
    <definedName name="TEE_HG_1" localSheetId="2">#REF!</definedName>
    <definedName name="TEE_HG_1">#REF!</definedName>
    <definedName name="TEE_HG_1_12" localSheetId="2">#REF!</definedName>
    <definedName name="TEE_HG_1_12">#REF!</definedName>
    <definedName name="TEE_HG_12" localSheetId="2">#REF!</definedName>
    <definedName name="TEE_HG_12">#REF!</definedName>
    <definedName name="TEE_HG_34" localSheetId="2">#REF!</definedName>
    <definedName name="TEE_HG_34">#REF!</definedName>
    <definedName name="TEE_PVC_PRES_1" localSheetId="2">#REF!</definedName>
    <definedName name="TEE_PVC_PRES_1">#REF!</definedName>
    <definedName name="TEE_PVC_PRES_12" localSheetId="2">#REF!</definedName>
    <definedName name="TEE_PVC_PRES_12">#REF!</definedName>
    <definedName name="TEE_PVC_PRES_34" localSheetId="2">#REF!</definedName>
    <definedName name="TEE_PVC_PRES_34">#REF!</definedName>
    <definedName name="TEECPVC12" localSheetId="2">#REF!</definedName>
    <definedName name="TEECPVC12">#REF!</definedName>
    <definedName name="TEECPVC34" localSheetId="2">#REF!</definedName>
    <definedName name="TEECPVC34">#REF!</definedName>
    <definedName name="TEEHG1" localSheetId="2">#REF!</definedName>
    <definedName name="TEEHG1">#REF!</definedName>
    <definedName name="TEEHG112" localSheetId="2">#REF!</definedName>
    <definedName name="TEEHG112">#REF!</definedName>
    <definedName name="TEEHG12" localSheetId="2">#REF!</definedName>
    <definedName name="TEEHG12">#REF!</definedName>
    <definedName name="TEEHG2" localSheetId="2">#REF!</definedName>
    <definedName name="TEEHG2">#REF!</definedName>
    <definedName name="TEEHG212" localSheetId="2">#REF!</definedName>
    <definedName name="TEEHG212">#REF!</definedName>
    <definedName name="TEEHG3" localSheetId="2">#REF!</definedName>
    <definedName name="TEEHG3">#REF!</definedName>
    <definedName name="TEEHG34" localSheetId="2">#REF!</definedName>
    <definedName name="TEEHG34">#REF!</definedName>
    <definedName name="TEEHG4" localSheetId="2">#REF!</definedName>
    <definedName name="TEEHG4">#REF!</definedName>
    <definedName name="TEEPVCDREN2X2" localSheetId="2">#REF!</definedName>
    <definedName name="TEEPVCDREN2X2">#REF!</definedName>
    <definedName name="TEEPVCDREN3X2" localSheetId="2">#REF!</definedName>
    <definedName name="TEEPVCDREN3X2">#REF!</definedName>
    <definedName name="TEEPVCDREN3X3" localSheetId="2">#REF!</definedName>
    <definedName name="TEEPVCDREN3X3">#REF!</definedName>
    <definedName name="TEEPVCDREN4X2" localSheetId="2">#REF!</definedName>
    <definedName name="TEEPVCDREN4X2">#REF!</definedName>
    <definedName name="TEEPVCDREN4X3" localSheetId="2">#REF!</definedName>
    <definedName name="TEEPVCDREN4X3">#REF!</definedName>
    <definedName name="TEEPVCDREN4X4" localSheetId="2">#REF!</definedName>
    <definedName name="TEEPVCDREN4X4">#REF!</definedName>
    <definedName name="TEEPVCDREN6X3" localSheetId="2">#REF!</definedName>
    <definedName name="TEEPVCDREN6X3">#REF!</definedName>
    <definedName name="TEEPVCDREN6X4" localSheetId="2">#REF!</definedName>
    <definedName name="TEEPVCDREN6X4">#REF!</definedName>
    <definedName name="TEEPVCDREN6X6" localSheetId="2">#REF!</definedName>
    <definedName name="TEEPVCDREN6X6">#REF!</definedName>
    <definedName name="TEEPVCPRES1" localSheetId="2">#REF!</definedName>
    <definedName name="TEEPVCPRES1">#REF!</definedName>
    <definedName name="TEEPVCPRES112" localSheetId="2">#REF!</definedName>
    <definedName name="TEEPVCPRES112">#REF!</definedName>
    <definedName name="TEEPVCPRES12" localSheetId="2">#REF!</definedName>
    <definedName name="TEEPVCPRES12">#REF!</definedName>
    <definedName name="TEEPVCPRES2" localSheetId="2">#REF!</definedName>
    <definedName name="TEEPVCPRES2">#REF!</definedName>
    <definedName name="TEEPVCPRES3" localSheetId="2">#REF!</definedName>
    <definedName name="TEEPVCPRES3">#REF!</definedName>
    <definedName name="TEEPVCPRES34" localSheetId="2">#REF!</definedName>
    <definedName name="TEEPVCPRES34">#REF!</definedName>
    <definedName name="TEEPVCPRES4" localSheetId="2">#REF!</definedName>
    <definedName name="TEEPVCPRES4">#REF!</definedName>
    <definedName name="TEEPVCPRES6" localSheetId="2">#REF!</definedName>
    <definedName name="TEEPVCPRES6">#REF!</definedName>
    <definedName name="TEFLON" localSheetId="2">#REF!</definedName>
    <definedName name="TEFLON">#REF!</definedName>
    <definedName name="TEJAASFINST" localSheetId="2">#REF!</definedName>
    <definedName name="TEJAASFINST">#REF!</definedName>
    <definedName name="TELFORD">#REF!</definedName>
    <definedName name="TELJAGS" localSheetId="2">#REF!</definedName>
    <definedName name="TELJAGS">#REF!</definedName>
    <definedName name="tetuii" localSheetId="2">#REF!</definedName>
    <definedName name="tetuii">#REF!</definedName>
    <definedName name="THINNER" localSheetId="2">#REF!</definedName>
    <definedName name="THINNER">#REF!</definedName>
    <definedName name="tie" localSheetId="2">#REF!</definedName>
    <definedName name="tie">#REF!</definedName>
    <definedName name="tiempo.capataz">'[25]Analisis Unitarios'!$K$5</definedName>
    <definedName name="tiempo.giro.180grados.retro.exc.4.5m">'[25]Analisis Unitarios'!$E$406</definedName>
    <definedName name="tiempo.giro.90grados.retro.carguio.3m">'[25]Analisis Unitarios'!$E$442</definedName>
    <definedName name="tiempo.sereno">'[25]Analisis Unitarios'!$K$4</definedName>
    <definedName name="TIMBRE" localSheetId="2">#REF!</definedName>
    <definedName name="TIMBRE">#REF!</definedName>
    <definedName name="TINACOS" localSheetId="2">#REF!</definedName>
    <definedName name="TINACOS">#REF!</definedName>
    <definedName name="TITULO_COPIAR_TODO" localSheetId="2">#REF!</definedName>
    <definedName name="TITULO_COPIAR_TODO">#REF!</definedName>
    <definedName name="TITULO_PRESUPUESTO" localSheetId="2">#REF!</definedName>
    <definedName name="TITULO_PRESUPUESTO">#REF!</definedName>
    <definedName name="_xlnm.Print_Titles" localSheetId="3">CONTENES!$10:$11</definedName>
    <definedName name="_xlnm.Print_Titles" localSheetId="1">'PRES Comision'!$1:$8</definedName>
    <definedName name="_xlnm.Print_Titles" localSheetId="2">'PRES Comision PRECIO ANTIGUO'!$1:$8</definedName>
    <definedName name="_xlnm.Print_Titles">#REF!</definedName>
    <definedName name="tiza" localSheetId="2">#REF!</definedName>
    <definedName name="tiza">#REF!</definedName>
    <definedName name="TNC" localSheetId="0">'[44]MANO DE OBRA GENERAL'!$E$32</definedName>
    <definedName name="TNC">'[3]Mano Obra'!$D$17</definedName>
    <definedName name="TO" localSheetId="2">[10]A!#REF!</definedName>
    <definedName name="TO">[10]A!#REF!</definedName>
    <definedName name="Tolas" localSheetId="2">#REF!</definedName>
    <definedName name="Tolas">#REF!</definedName>
    <definedName name="Tolas_2">"$#REF!.$B$13"</definedName>
    <definedName name="Tolas_3">"$#REF!.$B$13"</definedName>
    <definedName name="TOMACORRIENTE_110V" localSheetId="2">#REF!</definedName>
    <definedName name="TOMACORRIENTE_110V">#REF!</definedName>
    <definedName name="TOMACORRIENTE_220V_SENC" localSheetId="2">#REF!</definedName>
    <definedName name="TOMACORRIENTE_220V_SENC">#REF!</definedName>
    <definedName name="TOMACORRIENTE_30a" localSheetId="2">#REF!</definedName>
    <definedName name="TOMACORRIENTE_30a">#REF!</definedName>
    <definedName name="tony" localSheetId="2">'[82]Pasarela de L=60.00'!#REF!</definedName>
    <definedName name="tony">'[82]Pasarela de L=60.00'!#REF!</definedName>
    <definedName name="Tope_de_Marmolite_C_Normal" localSheetId="2">[9]Insumos!#REF!</definedName>
    <definedName name="Tope_de_Marmolite_C_Normal">[9]Insumos!#REF!</definedName>
    <definedName name="TOPEMARMOLITE" localSheetId="2">#REF!</definedName>
    <definedName name="TOPEMARMOLITE">#REF!</definedName>
    <definedName name="TOPOGRAFIA" localSheetId="2">#REF!</definedName>
    <definedName name="TOPOGRAFIA">#REF!</definedName>
    <definedName name="TOPOGRAFIA_2">#N/A</definedName>
    <definedName name="TOPOGRAFIA_3">#N/A</definedName>
    <definedName name="Topografo" localSheetId="2">#REF!</definedName>
    <definedName name="Topografo">#REF!</definedName>
    <definedName name="TORN3X38" localSheetId="2">#REF!</definedName>
    <definedName name="TORN3X38">#REF!</definedName>
    <definedName name="TORNILLO" localSheetId="2">#REF!</definedName>
    <definedName name="TORNILLO">#REF!</definedName>
    <definedName name="TORNILLOS" localSheetId="2">#REF!</definedName>
    <definedName name="TORNILLOS">#REF!</definedName>
    <definedName name="TORNILLOS_2">"$#REF!.$B$#REF!"</definedName>
    <definedName name="TORNILLOS_3">"$#REF!.$B$#REF!"</definedName>
    <definedName name="Tornillos_5_x3_8" localSheetId="2">#REF!</definedName>
    <definedName name="Tornillos_5_x3_8">#REF!</definedName>
    <definedName name="Tornillos_5_x3_8_2">#N/A</definedName>
    <definedName name="Tornillos_5_x3_8_3">#N/A</definedName>
    <definedName name="TORNILLOS_INODORO" localSheetId="2">#REF!</definedName>
    <definedName name="TORNILLOS_INODORO">#REF!</definedName>
    <definedName name="TORNILLOSFIJARARAN" localSheetId="2">#REF!</definedName>
    <definedName name="TORNILLOSFIJARARAN">#REF!</definedName>
    <definedName name="Tosca" localSheetId="2">[9]Insumos!#REF!</definedName>
    <definedName name="Tosca">[9]Insumos!#REF!</definedName>
    <definedName name="tosi" localSheetId="2">#REF!</definedName>
    <definedName name="tosi">#REF!</definedName>
    <definedName name="tosii" localSheetId="2">#REF!</definedName>
    <definedName name="tosii">#REF!</definedName>
    <definedName name="tosiii" localSheetId="2">#REF!</definedName>
    <definedName name="tosiii">#REF!</definedName>
    <definedName name="tosiiii" localSheetId="2">#REF!</definedName>
    <definedName name="tosiiii">#REF!</definedName>
    <definedName name="Total" localSheetId="2">#REF!</definedName>
    <definedName name="Total">#REF!</definedName>
    <definedName name="TOTAL_2" localSheetId="2">#REF!</definedName>
    <definedName name="TOTAL_2">#REF!</definedName>
    <definedName name="totalgeneral" localSheetId="2">#REF!</definedName>
    <definedName name="totalgeneral">#REF!</definedName>
    <definedName name="totalgeneral_2">"$#REF!.$M$56"</definedName>
    <definedName name="totalgeneral_3">"$#REF!.$M$56"</definedName>
    <definedName name="TP1_">'[23]Analisis Detallado'!#REF!</definedName>
    <definedName name="TP1_1_2_">'[23]Analisis Detallado'!#REF!</definedName>
    <definedName name="TP1_2_">'[23]Analisis Detallado'!#REF!</definedName>
    <definedName name="TP10_">'[23]Analisis Detallado'!#REF!</definedName>
    <definedName name="TP2_">'[23]Analisis Detallado'!#REF!</definedName>
    <definedName name="TP3_">'[23]Analisis Detallado'!#REF!</definedName>
    <definedName name="TP3_4_">'[23]Analisis Detallado'!#REF!</definedName>
    <definedName name="TP4_">'[23]Analisis Detallado'!#REF!</definedName>
    <definedName name="TP6_">'[23]Analisis Detallado'!#REF!</definedName>
    <definedName name="TP8_">'[23]Analisis Detallado'!#REF!</definedName>
    <definedName name="TPC3_4_">'[23]Analisis Detallado'!#REF!</definedName>
    <definedName name="TRACTOR_D8K" localSheetId="2">#REF!</definedName>
    <definedName name="TRACTOR_D8K">#REF!</definedName>
    <definedName name="TRACTORD">[46]EQUIPOS!$D$14</definedName>
    <definedName name="tractorm" localSheetId="2">'[26]Listado Equipos a utilizar'!#REF!</definedName>
    <definedName name="tractorm">'[26]Listado Equipos a utilizar'!#REF!</definedName>
    <definedName name="TRAGRACAL" localSheetId="2">#REF!</definedName>
    <definedName name="TRAGRACAL">#REF!</definedName>
    <definedName name="TRAGRAROC" localSheetId="2">#REF!</definedName>
    <definedName name="TRAGRAROC">#REF!</definedName>
    <definedName name="TRAGRATIE" localSheetId="2">#REF!</definedName>
    <definedName name="TRAGRATIE">#REF!</definedName>
    <definedName name="TRANINSTVENTYPTA" localSheetId="2">#REF!</definedName>
    <definedName name="TRANINSTVENTYPTA">#REF!</definedName>
    <definedName name="TRANSF750KVACONTRA" localSheetId="2">#REF!</definedName>
    <definedName name="TRANSF750KVACONTRA">#REF!</definedName>
    <definedName name="TRANSFER_MANUAL_150_3AMPS" localSheetId="2">#REF!</definedName>
    <definedName name="TRANSFER_MANUAL_150_3AMPS">#REF!</definedName>
    <definedName name="TRANSFER_MANUAL_800_3AMPS" localSheetId="2">#REF!</definedName>
    <definedName name="TRANSFER_MANUAL_800_3AMPS">#REF!</definedName>
    <definedName name="TRANSFORMADOR_100KVA_240_480_POSTE" localSheetId="2">#REF!</definedName>
    <definedName name="TRANSFORMADOR_100KVA_240_480_POSTE">#REF!</definedName>
    <definedName name="TRANSFORMADOR_15KVA_120_240_POSTE" localSheetId="2">#REF!</definedName>
    <definedName name="TRANSFORMADOR_15KVA_120_240_POSTE">#REF!</definedName>
    <definedName name="TRANSFORMADOR_25KVA_240_480_POSTE" localSheetId="2">#REF!</definedName>
    <definedName name="TRANSFORMADOR_25KVA_240_480_POSTE">#REF!</definedName>
    <definedName name="TRANSMINBARRO" localSheetId="2">#REF!</definedName>
    <definedName name="TRANSMINBARRO">#REF!</definedName>
    <definedName name="transpasf" localSheetId="2">'[26]Listado Equipos a utilizar'!#REF!</definedName>
    <definedName name="transpasf">'[26]Listado Equipos a utilizar'!#REF!</definedName>
    <definedName name="transporte">'[30]Resumen Precio Equipos'!$C$30</definedName>
    <definedName name="TRANSPTINA" localSheetId="2">#REF!</definedName>
    <definedName name="TRANSPTINA">#REF!</definedName>
    <definedName name="TRANSTEJA165000" localSheetId="2">#REF!</definedName>
    <definedName name="TRANSTEJA165000">#REF!</definedName>
    <definedName name="TRANSTEJA16INT" localSheetId="2">#REF!</definedName>
    <definedName name="TRANSTEJA16INT">#REF!</definedName>
    <definedName name="TRANSTEJA185000" localSheetId="2">#REF!</definedName>
    <definedName name="TRANSTEJA185000">#REF!</definedName>
    <definedName name="TRANSTEJA18INT" localSheetId="2">#REF!</definedName>
    <definedName name="TRANSTEJA18INT">#REF!</definedName>
    <definedName name="Tratamiento_Moldes_para_Barandilla" localSheetId="2">#REF!</definedName>
    <definedName name="Tratamiento_Moldes_para_Barandilla">#REF!</definedName>
    <definedName name="Tratamiento_Moldes_para_Barandilla_2">#N/A</definedName>
    <definedName name="Tratamiento_Moldes_para_Barandilla_3">#N/A</definedName>
    <definedName name="TRATARMADERA">'[86]Ins 2'!$E$51</definedName>
    <definedName name="TRIPLESEAL" localSheetId="2">#REF!</definedName>
    <definedName name="TRIPLESEAL">#REF!</definedName>
    <definedName name="Trompo" localSheetId="2">#REF!</definedName>
    <definedName name="Trompo">#REF!</definedName>
    <definedName name="truct" localSheetId="2">[30]Materiales!#REF!</definedName>
    <definedName name="truct">[30]Materiales!#REF!</definedName>
    <definedName name="tub6x14">[21]analisis!$G$2304</definedName>
    <definedName name="tub8x12">[21]analisis!$G$2313</definedName>
    <definedName name="tub8x516">[21]analisis!$G$2322</definedName>
    <definedName name="tubai" localSheetId="2">#REF!</definedName>
    <definedName name="tubai">#REF!</definedName>
    <definedName name="tubaii" localSheetId="2">#REF!</definedName>
    <definedName name="tubaii">#REF!</definedName>
    <definedName name="tubaiii" localSheetId="2">#REF!</definedName>
    <definedName name="tubaiii">#REF!</definedName>
    <definedName name="tubaiiii" localSheetId="2">#REF!</definedName>
    <definedName name="tubaiiii">#REF!</definedName>
    <definedName name="tubei" localSheetId="2">#REF!</definedName>
    <definedName name="tubei">#REF!</definedName>
    <definedName name="tubeii" localSheetId="2">#REF!</definedName>
    <definedName name="tubeii">#REF!</definedName>
    <definedName name="tubeiii" localSheetId="2">#REF!</definedName>
    <definedName name="tubeiii">#REF!</definedName>
    <definedName name="tubeiiii" localSheetId="2">#REF!</definedName>
    <definedName name="tubeiiii">#REF!</definedName>
    <definedName name="tubi" localSheetId="2">#REF!</definedName>
    <definedName name="tubi">#REF!</definedName>
    <definedName name="tubii" localSheetId="2">#REF!</definedName>
    <definedName name="tubii">#REF!</definedName>
    <definedName name="tubiii" localSheetId="2">#REF!</definedName>
    <definedName name="tubiii">#REF!</definedName>
    <definedName name="tubiiii" localSheetId="2">#REF!</definedName>
    <definedName name="tubiiii">#REF!</definedName>
    <definedName name="TUBO_ACERO_16" localSheetId="2">#REF!</definedName>
    <definedName name="TUBO_ACERO_16">#REF!</definedName>
    <definedName name="TUBO_ACERO_20" localSheetId="2">#REF!</definedName>
    <definedName name="TUBO_ACERO_20">#REF!</definedName>
    <definedName name="TUBO_ACERO_20_e14" localSheetId="2">#REF!</definedName>
    <definedName name="TUBO_ACERO_20_e14">#REF!</definedName>
    <definedName name="TUBO_ACERO_3" localSheetId="2">#REF!</definedName>
    <definedName name="TUBO_ACERO_3">#REF!</definedName>
    <definedName name="TUBO_ACERO_4" localSheetId="2">#REF!</definedName>
    <definedName name="TUBO_ACERO_4">#REF!</definedName>
    <definedName name="TUBO_ACERO_6" localSheetId="2">#REF!</definedName>
    <definedName name="TUBO_ACERO_6">#REF!</definedName>
    <definedName name="TUBO_ACERO_8" localSheetId="2">#REF!</definedName>
    <definedName name="TUBO_ACERO_8">#REF!</definedName>
    <definedName name="TUBO_CPVC_12" localSheetId="2">#REF!</definedName>
    <definedName name="TUBO_CPVC_12">#REF!</definedName>
    <definedName name="TUBO_FLEXIBLE_INODORO_C_TUERCA" localSheetId="2">#REF!</definedName>
    <definedName name="TUBO_FLEXIBLE_INODORO_C_TUERCA">#REF!</definedName>
    <definedName name="TUBO_HA_36" localSheetId="2">#REF!</definedName>
    <definedName name="TUBO_HA_36">#REF!</definedName>
    <definedName name="TUBO_HG_1" localSheetId="2">#REF!</definedName>
    <definedName name="TUBO_HG_1">#REF!</definedName>
    <definedName name="TUBO_HG_1_12" localSheetId="2">#REF!</definedName>
    <definedName name="TUBO_HG_1_12">#REF!</definedName>
    <definedName name="TUBO_HG_12" localSheetId="2">#REF!</definedName>
    <definedName name="TUBO_HG_12">#REF!</definedName>
    <definedName name="TUBO_HG_34" localSheetId="2">#REF!</definedName>
    <definedName name="TUBO_HG_34">#REF!</definedName>
    <definedName name="TUBO_PVC_DRENAJE_1_12" localSheetId="2">#REF!</definedName>
    <definedName name="TUBO_PVC_DRENAJE_1_12">#REF!</definedName>
    <definedName name="TUBO_PVC_SCH40_12" localSheetId="2">#REF!</definedName>
    <definedName name="TUBO_PVC_SCH40_12">#REF!</definedName>
    <definedName name="TUBO_PVC_SCH40_34" localSheetId="2">#REF!</definedName>
    <definedName name="TUBO_PVC_SCH40_34">#REF!</definedName>
    <definedName name="TUBO_PVC_SDR21_2" localSheetId="2">#REF!</definedName>
    <definedName name="TUBO_PVC_SDR21_2">#REF!</definedName>
    <definedName name="TUBO_PVC_SDR21_JG_16" localSheetId="2">#REF!</definedName>
    <definedName name="TUBO_PVC_SDR21_JG_16">#REF!</definedName>
    <definedName name="TUBO_PVC_SDR21_JG_6" localSheetId="2">#REF!</definedName>
    <definedName name="TUBO_PVC_SDR21_JG_6">#REF!</definedName>
    <definedName name="TUBO_PVC_SDR21_JG_8" localSheetId="2">#REF!</definedName>
    <definedName name="TUBO_PVC_SDR21_JG_8">#REF!</definedName>
    <definedName name="TUBO_PVC_SDR26_12" localSheetId="2">#REF!</definedName>
    <definedName name="TUBO_PVC_SDR26_12">#REF!</definedName>
    <definedName name="TUBO_PVC_SDR26_2" localSheetId="2">#REF!</definedName>
    <definedName name="TUBO_PVC_SDR26_2">#REF!</definedName>
    <definedName name="TUBO_PVC_SDR26_34" localSheetId="2">#REF!</definedName>
    <definedName name="TUBO_PVC_SDR26_34">#REF!</definedName>
    <definedName name="TUBO_PVC_SDR26_JG_16" localSheetId="2">#REF!</definedName>
    <definedName name="TUBO_PVC_SDR26_JG_16">#REF!</definedName>
    <definedName name="TUBO_PVC_SDR26_JG_3" localSheetId="2">#REF!</definedName>
    <definedName name="TUBO_PVC_SDR26_JG_3">#REF!</definedName>
    <definedName name="TUBO_PVC_SDR26_JG_4" localSheetId="2">#REF!</definedName>
    <definedName name="TUBO_PVC_SDR26_JG_4">#REF!</definedName>
    <definedName name="TUBO_PVC_SDR26_JG_6" localSheetId="2">#REF!</definedName>
    <definedName name="TUBO_PVC_SDR26_JG_6">#REF!</definedName>
    <definedName name="TUBO_PVC_SDR26_JG_8" localSheetId="2">#REF!</definedName>
    <definedName name="TUBO_PVC_SDR26_JG_8">#REF!</definedName>
    <definedName name="TUBO_PVC_SDR325_JG_16" localSheetId="2">#REF!</definedName>
    <definedName name="TUBO_PVC_SDR325_JG_16">#REF!</definedName>
    <definedName name="TUBO_PVC_SDR325_JG_20" localSheetId="2">#REF!</definedName>
    <definedName name="TUBO_PVC_SDR325_JG_20">#REF!</definedName>
    <definedName name="TUBO_PVC_SDR325_JG_8" localSheetId="2">#REF!</definedName>
    <definedName name="TUBO_PVC_SDR325_JG_8">#REF!</definedName>
    <definedName name="TUBO_PVC_SDR41_2" localSheetId="2">#REF!</definedName>
    <definedName name="TUBO_PVC_SDR41_2">#REF!</definedName>
    <definedName name="TUBO_PVC_SDR41_3" localSheetId="2">#REF!</definedName>
    <definedName name="TUBO_PVC_SDR41_3">#REF!</definedName>
    <definedName name="TUBO_PVC_SDR41_4" localSheetId="2">#REF!</definedName>
    <definedName name="TUBO_PVC_SDR41_4">#REF!</definedName>
    <definedName name="TUBO221">'[35]Pu-Sanit.'!$C$183</definedName>
    <definedName name="TUBOCPVC12" localSheetId="2">#REF!</definedName>
    <definedName name="TUBOCPVC12">#REF!</definedName>
    <definedName name="TUBOCPVC34" localSheetId="2">#REF!</definedName>
    <definedName name="TUBOCPVC34">#REF!</definedName>
    <definedName name="TUBOFLEXC" localSheetId="2">#REF!</definedName>
    <definedName name="TUBOFLEXC">#REF!</definedName>
    <definedName name="TUBOFLEXCINO" localSheetId="2">#REF!</definedName>
    <definedName name="TUBOFLEXCINO">#REF!</definedName>
    <definedName name="TUBOFLEXCLAV" localSheetId="2">#REF!</definedName>
    <definedName name="TUBOFLEXCLAV">#REF!</definedName>
    <definedName name="TUBOFLEXI" localSheetId="2">#REF!</definedName>
    <definedName name="TUBOFLEXI">#REF!</definedName>
    <definedName name="TUBOFLEXL" localSheetId="2">#REF!</definedName>
    <definedName name="TUBOFLEXL">#REF!</definedName>
    <definedName name="TUBOFLEXP" localSheetId="2">#REF!</definedName>
    <definedName name="TUBOFLEXP">#REF!</definedName>
    <definedName name="TUBOFLUO4" localSheetId="2">#REF!</definedName>
    <definedName name="TUBOFLUO4">#REF!</definedName>
    <definedName name="TUBOHG1" localSheetId="2">#REF!</definedName>
    <definedName name="TUBOHG1">#REF!</definedName>
    <definedName name="TUBOHG112" localSheetId="2">#REF!</definedName>
    <definedName name="TUBOHG112">#REF!</definedName>
    <definedName name="TUBOHG12" localSheetId="2">#REF!</definedName>
    <definedName name="TUBOHG12">#REF!</definedName>
    <definedName name="TUBOHG2" localSheetId="2">#REF!</definedName>
    <definedName name="TUBOHG2">#REF!</definedName>
    <definedName name="TUBOHG212" localSheetId="2">#REF!</definedName>
    <definedName name="TUBOHG212">#REF!</definedName>
    <definedName name="TUBOHG3" localSheetId="2">#REF!</definedName>
    <definedName name="TUBOHG3">#REF!</definedName>
    <definedName name="TUBOHG34" localSheetId="2">#REF!</definedName>
    <definedName name="TUBOHG34">#REF!</definedName>
    <definedName name="TUBOHG4" localSheetId="2">#REF!</definedName>
    <definedName name="TUBOHG4">#REF!</definedName>
    <definedName name="tuboi" localSheetId="2">#REF!</definedName>
    <definedName name="tuboi">#REF!</definedName>
    <definedName name="tuboii" localSheetId="2">#REF!</definedName>
    <definedName name="tuboii">#REF!</definedName>
    <definedName name="tuboiii" localSheetId="2">#REF!</definedName>
    <definedName name="tuboiii">#REF!</definedName>
    <definedName name="tuboiiii" localSheetId="2">#REF!</definedName>
    <definedName name="tuboiiii">#REF!</definedName>
    <definedName name="TUBOPVCDREN112" localSheetId="2">#REF!</definedName>
    <definedName name="TUBOPVCDREN112">#REF!</definedName>
    <definedName name="TUBOPVCPRES1" localSheetId="2">#REF!</definedName>
    <definedName name="TUBOPVCPRES1">#REF!</definedName>
    <definedName name="TUBOPVCPRES112" localSheetId="2">#REF!</definedName>
    <definedName name="TUBOPVCPRES112">#REF!</definedName>
    <definedName name="TUBOPVCPRES12" localSheetId="2">#REF!</definedName>
    <definedName name="TUBOPVCPRES12">#REF!</definedName>
    <definedName name="TUBOPVCPRES2" localSheetId="2">#REF!</definedName>
    <definedName name="TUBOPVCPRES2">#REF!</definedName>
    <definedName name="TUBOPVCPRES3" localSheetId="2">#REF!</definedName>
    <definedName name="TUBOPVCPRES3">#REF!</definedName>
    <definedName name="TUBOPVCPRES34" localSheetId="2">#REF!</definedName>
    <definedName name="TUBOPVCPRES34">#REF!</definedName>
    <definedName name="TUBOPVCPRES4" localSheetId="2">#REF!</definedName>
    <definedName name="TUBOPVCPRES4">#REF!</definedName>
    <definedName name="TUBOPVCPRES6" localSheetId="2">#REF!</definedName>
    <definedName name="TUBOPVCPRES6">#REF!</definedName>
    <definedName name="TUBOPVCSDR21X2" localSheetId="2">#REF!</definedName>
    <definedName name="TUBOPVCSDR21X2">#REF!</definedName>
    <definedName name="TUBOPVCSDR21X3" localSheetId="2">#REF!</definedName>
    <definedName name="TUBOPVCSDR21X3">#REF!</definedName>
    <definedName name="TUBOPVCSDR21X4" localSheetId="2">#REF!</definedName>
    <definedName name="TUBOPVCSDR21X4">#REF!</definedName>
    <definedName name="TUBOPVCSDR21X6" localSheetId="2">#REF!</definedName>
    <definedName name="TUBOPVCSDR21X6">#REF!</definedName>
    <definedName name="TUBOPVCSDR21X8" localSheetId="2">#REF!</definedName>
    <definedName name="TUBOPVCSDR21X8">#REF!</definedName>
    <definedName name="TUBOPVCSDR26X1" localSheetId="2">#REF!</definedName>
    <definedName name="TUBOPVCSDR26X1">#REF!</definedName>
    <definedName name="TUBOPVCSDR26X112" localSheetId="2">#REF!</definedName>
    <definedName name="TUBOPVCSDR26X112">#REF!</definedName>
    <definedName name="TUBOPVCSDR26X12" localSheetId="2">#REF!</definedName>
    <definedName name="TUBOPVCSDR26X12">#REF!</definedName>
    <definedName name="TUBOPVCSDR26X2" localSheetId="2">#REF!</definedName>
    <definedName name="TUBOPVCSDR26X2">#REF!</definedName>
    <definedName name="TUBOPVCSDR26X3" localSheetId="2">#REF!</definedName>
    <definedName name="TUBOPVCSDR26X3">#REF!</definedName>
    <definedName name="TUBOPVCSDR26X34" localSheetId="2">#REF!</definedName>
    <definedName name="TUBOPVCSDR26X34">#REF!</definedName>
    <definedName name="TUBOPVCSDR26X4" localSheetId="2">#REF!</definedName>
    <definedName name="TUBOPVCSDR26X4">#REF!</definedName>
    <definedName name="TUBOPVCSDR26X6" localSheetId="2">#REF!</definedName>
    <definedName name="TUBOPVCSDR26X6">#REF!</definedName>
    <definedName name="TUBOPVCSDR26X8" localSheetId="2">#REF!</definedName>
    <definedName name="TUBOPVCSDR26X8">#REF!</definedName>
    <definedName name="TUBOPVCSDR41X2" localSheetId="2">#REF!</definedName>
    <definedName name="TUBOPVCSDR41X2">#REF!</definedName>
    <definedName name="TUBOPVCSDR41X3" localSheetId="2">#REF!</definedName>
    <definedName name="TUBOPVCSDR41X3">#REF!</definedName>
    <definedName name="TUBOPVCSDR41X4" localSheetId="2">#REF!</definedName>
    <definedName name="TUBOPVCSDR41X4">#REF!</definedName>
    <definedName name="TUBOPVCSDR41X6" localSheetId="2">#REF!</definedName>
    <definedName name="TUBOPVCSDR41X6">#REF!</definedName>
    <definedName name="TUBOPVCSDR41X8" localSheetId="2">#REF!</definedName>
    <definedName name="TUBOPVCSDR41X8">#REF!</definedName>
    <definedName name="tubui" localSheetId="2">#REF!</definedName>
    <definedName name="tubui">#REF!</definedName>
    <definedName name="tubuii" localSheetId="2">#REF!</definedName>
    <definedName name="tubuii">#REF!</definedName>
    <definedName name="tubuiii" localSheetId="2">#REF!</definedName>
    <definedName name="tubuiii">#REF!</definedName>
    <definedName name="tubuiiii" localSheetId="2">#REF!</definedName>
    <definedName name="tubuiiii">#REF!</definedName>
    <definedName name="TWST1">'[23]Analisis Detallado'!#REF!</definedName>
    <definedName name="TWST1_0">'[23]Analisis Detallado'!#REF!</definedName>
    <definedName name="TWST10">'[23]Analisis Detallado'!#REF!</definedName>
    <definedName name="TWST12">'[23]Analisis Detallado'!#REF!</definedName>
    <definedName name="TWST14">'[23]Analisis Detallado'!#REF!</definedName>
    <definedName name="TWST16">'[23]Analisis Detallado'!#REF!</definedName>
    <definedName name="TWST18">'[23]Analisis Detallado'!#REF!</definedName>
    <definedName name="TWST2">'[23]Analisis Detallado'!#REF!</definedName>
    <definedName name="TWST2_0">'[23]Analisis Detallado'!#REF!</definedName>
    <definedName name="TWST20">'[23]Analisis Detallado'!#REF!</definedName>
    <definedName name="TWST3_0">'[23]Analisis Detallado'!#REF!</definedName>
    <definedName name="TWST4">'[23]Analisis Detallado'!#REF!</definedName>
    <definedName name="TWST4_0">'[23]Analisis Detallado'!#REF!</definedName>
    <definedName name="TWST6">'[23]Analisis Detallado'!#REF!</definedName>
    <definedName name="TWST8">'[23]Analisis Detallado'!#REF!</definedName>
    <definedName name="TYPE_3M" localSheetId="2">#REF!</definedName>
    <definedName name="TYPE_3M">#REF!</definedName>
    <definedName name="ud" localSheetId="2">#REF!</definedName>
    <definedName name="ud">#REF!</definedName>
    <definedName name="UD." localSheetId="2">#REF!</definedName>
    <definedName name="UD.">#REF!</definedName>
    <definedName name="UND">#N/A</definedName>
    <definedName name="UNIDAD" localSheetId="2">#REF!</definedName>
    <definedName name="UNIDAD">#REF!</definedName>
    <definedName name="UNION_HG_1" localSheetId="2">#REF!</definedName>
    <definedName name="UNION_HG_1">#REF!</definedName>
    <definedName name="UNION_HG_12" localSheetId="2">#REF!</definedName>
    <definedName name="UNION_HG_12">#REF!</definedName>
    <definedName name="UNION_HG_34" localSheetId="2">#REF!</definedName>
    <definedName name="UNION_HG_34">#REF!</definedName>
    <definedName name="UNION_PVC_PRES_12" localSheetId="2">#REF!</definedName>
    <definedName name="UNION_PVC_PRES_12">#REF!</definedName>
    <definedName name="UNION_PVC_PRES_34" localSheetId="2">#REF!</definedName>
    <definedName name="UNION_PVC_PRES_34">#REF!</definedName>
    <definedName name="UNIONPVCPRES1" localSheetId="2">#REF!</definedName>
    <definedName name="UNIONPVCPRES1">#REF!</definedName>
    <definedName name="UNIONPVCPRES112" localSheetId="2">#REF!</definedName>
    <definedName name="UNIONPVCPRES112">#REF!</definedName>
    <definedName name="UNIONPVCPRES12" localSheetId="2">#REF!</definedName>
    <definedName name="UNIONPVCPRES12">#REF!</definedName>
    <definedName name="UNIONPVCPRES2" localSheetId="2">#REF!</definedName>
    <definedName name="UNIONPVCPRES2">#REF!</definedName>
    <definedName name="UNIONPVCPRES3" localSheetId="2">#REF!</definedName>
    <definedName name="UNIONPVCPRES3">#REF!</definedName>
    <definedName name="UNIONPVCPRES34" localSheetId="2">#REF!</definedName>
    <definedName name="UNIONPVCPRES34">#REF!</definedName>
    <definedName name="UNIONPVCPRES4" localSheetId="2">#REF!</definedName>
    <definedName name="UNIONPVCPRES4">#REF!</definedName>
    <definedName name="UNIONUNI12HG" localSheetId="2">#REF!</definedName>
    <definedName name="UNIONUNI12HG">#REF!</definedName>
    <definedName name="us" localSheetId="2">#REF!</definedName>
    <definedName name="us">#REF!</definedName>
    <definedName name="USDOLAR">[87]Ins!$E$424</definedName>
    <definedName name="uso.vibrador">'[38]Costos Mano de Obra'!$O$42</definedName>
    <definedName name="USOSMADERA" localSheetId="2">#REF!</definedName>
    <definedName name="USOSMADERA">#REF!</definedName>
    <definedName name="UY" localSheetId="2">[10]A!#REF!</definedName>
    <definedName name="UY">[10]A!#REF!</definedName>
    <definedName name="v" localSheetId="2">#REF!</definedName>
    <definedName name="v">#REF!</definedName>
    <definedName name="VACC">[24]Precio!$F$31</definedName>
    <definedName name="vaciado" localSheetId="2">#REF!</definedName>
    <definedName name="vaciado">#REF!</definedName>
    <definedName name="VACIADOAMANO" localSheetId="2">#REF!</definedName>
    <definedName name="VACIADOAMANO">#REF!</definedName>
    <definedName name="VACZ">[24]Precio!$F$30</definedName>
    <definedName name="VAIVEN" localSheetId="2">#REF!</definedName>
    <definedName name="VAIVEN">#REF!</definedName>
    <definedName name="VALOR" localSheetId="2">#REF!</definedName>
    <definedName name="VALOR">#REF!</definedName>
    <definedName name="valor2" localSheetId="2">[8]Analisis!#REF!</definedName>
    <definedName name="valor2">[8]Analisis!#REF!</definedName>
    <definedName name="valor2_1">#N/A</definedName>
    <definedName name="valor2_2">#N/A</definedName>
    <definedName name="valor2_3">#N/A</definedName>
    <definedName name="valora" localSheetId="2">#REF!</definedName>
    <definedName name="valora">#REF!</definedName>
    <definedName name="valora_2">"$#REF!.$I$1:$I$65534"</definedName>
    <definedName name="valora_3">"$#REF!.$I$1:$I$65534"</definedName>
    <definedName name="VALORM" localSheetId="2">#REF!</definedName>
    <definedName name="VALORM">#REF!</definedName>
    <definedName name="valorp" localSheetId="2">#REF!</definedName>
    <definedName name="valorp">#REF!</definedName>
    <definedName name="valorp_2">"$#REF!.$K$1:$K$65534"</definedName>
    <definedName name="valorp_3">"$#REF!.$K$1:$K$65534"</definedName>
    <definedName name="VALORPRESUPUESTO" localSheetId="2">#REF!</definedName>
    <definedName name="VALORPRESUPUESTO">#REF!</definedName>
    <definedName name="VALORPRESUPUESTO_2">"$#REF!.$F$1:$F$65534"</definedName>
    <definedName name="VALORPRESUPUESTO_3">"$#REF!.$F$1:$F$65534"</definedName>
    <definedName name="VALORQ" localSheetId="2">#REF!</definedName>
    <definedName name="VALORQ">#REF!</definedName>
    <definedName name="VALORT" localSheetId="2">#REF!</definedName>
    <definedName name="VALORT">#REF!</definedName>
    <definedName name="VALORV" localSheetId="2">#REF!</definedName>
    <definedName name="VALORV">#REF!</definedName>
    <definedName name="VALVULA_AIRE_1_HF_ROSCADA" localSheetId="2">#REF!</definedName>
    <definedName name="VALVULA_AIRE_1_HF_ROSCADA">#REF!</definedName>
    <definedName name="VALVULA_AIRE_3_HF_ROSCADA" localSheetId="2">#REF!</definedName>
    <definedName name="VALVULA_AIRE_3_HF_ROSCADA">#REF!</definedName>
    <definedName name="VALVULA_AIRE_34_HF_ROSCADA" localSheetId="2">#REF!</definedName>
    <definedName name="VALVULA_AIRE_34_HF_ROSCADA">#REF!</definedName>
    <definedName name="VALVULA_COMP_12_HF_PLATILLADA" localSheetId="2">#REF!</definedName>
    <definedName name="VALVULA_COMP_12_HF_PLATILLADA">#REF!</definedName>
    <definedName name="VALVULA_COMP_16_HF_PLATILLADA" localSheetId="2">#REF!</definedName>
    <definedName name="VALVULA_COMP_16_HF_PLATILLADA">#REF!</definedName>
    <definedName name="VALVULA_COMP_2_12_HF_ROSCADA" localSheetId="2">#REF!</definedName>
    <definedName name="VALVULA_COMP_2_12_HF_ROSCADA">#REF!</definedName>
    <definedName name="VALVULA_COMP_2_HF_ROSCADA" localSheetId="2">#REF!</definedName>
    <definedName name="VALVULA_COMP_2_HF_ROSCADA">#REF!</definedName>
    <definedName name="VALVULA_COMP_20_HF_PLATILLADA" localSheetId="2">#REF!</definedName>
    <definedName name="VALVULA_COMP_20_HF_PLATILLADA">#REF!</definedName>
    <definedName name="VALVULA_COMP_3_HF_ROSCADA" localSheetId="2">#REF!</definedName>
    <definedName name="VALVULA_COMP_3_HF_ROSCADA">#REF!</definedName>
    <definedName name="VALVULA_COMP_4_HF_PLATILLADA" localSheetId="2">#REF!</definedName>
    <definedName name="VALVULA_COMP_4_HF_PLATILLADA">#REF!</definedName>
    <definedName name="VALVULA_COMP_4_HF_ROSCADA" localSheetId="2">#REF!</definedName>
    <definedName name="VALVULA_COMP_4_HF_ROSCADA">#REF!</definedName>
    <definedName name="VALVULA_COMP_6_HF_PLATILLADA" localSheetId="2">#REF!</definedName>
    <definedName name="VALVULA_COMP_6_HF_PLATILLADA">#REF!</definedName>
    <definedName name="VALVULA_COMP_8_HF_PLATILLADA" localSheetId="2">#REF!</definedName>
    <definedName name="VALVULA_COMP_8_HF_PLATILLADA">#REF!</definedName>
    <definedName name="Varias" localSheetId="2">[59]INSUMOS!#REF!</definedName>
    <definedName name="Varias">[59]INSUMOS!#REF!</definedName>
    <definedName name="Varilla" localSheetId="2">#REF!</definedName>
    <definedName name="Varilla">#REF!</definedName>
    <definedName name="VARILLA_BLOQUES_20" localSheetId="2">#REF!</definedName>
    <definedName name="VARILLA_BLOQUES_20">#REF!</definedName>
    <definedName name="VARILLA_BLOQUES_40" localSheetId="2">#REF!</definedName>
    <definedName name="VARILLA_BLOQUES_40">#REF!</definedName>
    <definedName name="VARILLA_BLOQUES_60" localSheetId="2">#REF!</definedName>
    <definedName name="VARILLA_BLOQUES_60">#REF!</definedName>
    <definedName name="VARILLA_BLOQUES_80" localSheetId="2">#REF!</definedName>
    <definedName name="VARILLA_BLOQUES_80">#REF!</definedName>
    <definedName name="varillas" localSheetId="2">#REF!</definedName>
    <definedName name="varillas">#REF!</definedName>
    <definedName name="varillas_2">#N/A</definedName>
    <definedName name="varillas_3">#N/A</definedName>
    <definedName name="VCOLGANTE1590" localSheetId="2">#REF!</definedName>
    <definedName name="VCOLGANTE1590">#REF!</definedName>
    <definedName name="veabat">[35]Volumenes!$F$2358</definedName>
    <definedName name="veabat3">[35]Volumenes!$F$2684</definedName>
    <definedName name="VEABATIB">[35]Mat!$D$157</definedName>
    <definedName name="vecorr2">[35]Volumenes!$F$2357</definedName>
    <definedName name="vecorr3">[35]Volumenes!$F$2683</definedName>
    <definedName name="VECORRED">[35]Mat!$D$156</definedName>
    <definedName name="Vent._Corred._Alum._Nat._Pint._Polvo_Vid._Transp." localSheetId="2">[9]Insumos!#REF!</definedName>
    <definedName name="Vent._Corred._Alum._Nat._Pint._Polvo_Vid._Transp.">[9]Insumos!#REF!</definedName>
    <definedName name="VENT2SDR41" localSheetId="2">#REF!</definedName>
    <definedName name="VENT2SDR41">#REF!</definedName>
    <definedName name="VENT3SDR41CONTRA" localSheetId="2">#REF!</definedName>
    <definedName name="VENT3SDR41CONTRA">#REF!</definedName>
    <definedName name="veproy2">[35]Volumenes!$F$2356</definedName>
    <definedName name="veproyec3">[35]Volumenes!$F$2682</definedName>
    <definedName name="VEPROYETA">[35]Mat!$D$155</definedName>
    <definedName name="VERGRAGRI" localSheetId="2">#REF!</definedName>
    <definedName name="VERGRAGRI">#REF!</definedName>
    <definedName name="VERGRAGRIPVC" localSheetId="2">#REF!</definedName>
    <definedName name="VERGRAGRIPVC">#REF!</definedName>
    <definedName name="VERGRAGRISCONTRA" localSheetId="2">#REF!</definedName>
    <definedName name="VERGRAGRISCONTRA">#REF!</definedName>
    <definedName name="VIBRADO" localSheetId="2">#REF!</definedName>
    <definedName name="VIBRADO">#REF!</definedName>
    <definedName name="Vibroquín_Color_40_x40" localSheetId="2">[9]Insumos!#REF!</definedName>
    <definedName name="Vibroquín_Color_40_x40">[9]Insumos!#REF!</definedName>
    <definedName name="Vibroquín_Gris_40_x40" localSheetId="2">[9]Insumos!#REF!</definedName>
    <definedName name="Vibroquín_Gris_40_x40">[9]Insumos!#REF!</definedName>
    <definedName name="VIGASHP" localSheetId="2">#REF!</definedName>
    <definedName name="VIGASHP">#REF!</definedName>
    <definedName name="VIGASHP_2">"$#REF!.$B$109"</definedName>
    <definedName name="VIGASHP_3">"$#REF!.$B$109"</definedName>
    <definedName name="VIOLINADO" localSheetId="2">#REF!</definedName>
    <definedName name="VIOLINADO">#REF!</definedName>
    <definedName name="VIOLINAR1CARA" localSheetId="2">#REF!</definedName>
    <definedName name="VIOLINAR1CARA">#REF!</definedName>
    <definedName name="VLP">[24]Precio!$F$41</definedName>
    <definedName name="volteobote" localSheetId="2">'[26]Listado Equipos a utilizar'!#REF!</definedName>
    <definedName name="volteobote">'[26]Listado Equipos a utilizar'!#REF!</definedName>
    <definedName name="volteobotela" localSheetId="2">'[26]Listado Equipos a utilizar'!#REF!</definedName>
    <definedName name="volteobotela">'[26]Listado Equipos a utilizar'!#REF!</definedName>
    <definedName name="volteobotelargo" localSheetId="2">'[26]Listado Equipos a utilizar'!#REF!</definedName>
    <definedName name="volteobotelargo">'[26]Listado Equipos a utilizar'!#REF!</definedName>
    <definedName name="VP" localSheetId="2">[88]analisis1!#REF!</definedName>
    <definedName name="VP">[88]analisis1!#REF!</definedName>
    <definedName name="VSALALUMBCOMAN" localSheetId="2">#REF!</definedName>
    <definedName name="VSALALUMBCOMAN">#REF!</definedName>
    <definedName name="VSALALUMBCOPAL" localSheetId="2">#REF!</definedName>
    <definedName name="VSALALUMBCOPAL">#REF!</definedName>
    <definedName name="VSALALUMBROMAN" localSheetId="2">#REF!</definedName>
    <definedName name="VSALALUMBROMAN">#REF!</definedName>
    <definedName name="VSALALUMBROVBROMAN" localSheetId="2">#REF!</definedName>
    <definedName name="VSALALUMBROVBROMAN">#REF!</definedName>
    <definedName name="VSALALUMNATVBROPAL" localSheetId="2">#REF!</definedName>
    <definedName name="VSALALUMNATVBROPAL">#REF!</definedName>
    <definedName name="VSALALUMNATVCMAN" localSheetId="2">#REF!</definedName>
    <definedName name="VSALALUMNATVCMAN">#REF!</definedName>
    <definedName name="VSALALUMNATVCPAL" localSheetId="2">#REF!</definedName>
    <definedName name="VSALALUMNATVCPAL">#REF!</definedName>
    <definedName name="VUELO10" localSheetId="2">#REF!</definedName>
    <definedName name="VUELO10">#REF!</definedName>
    <definedName name="VVC">[24]Precio!$F$39</definedName>
    <definedName name="VXCSD" localSheetId="2">#REF!</definedName>
    <definedName name="VXCSD">#REF!</definedName>
    <definedName name="W10X12">[21]analisis!$G$1534</definedName>
    <definedName name="W14X22">[21]analisis!$G$1637</definedName>
    <definedName name="W16X26">[21]analisis!$G$1814</definedName>
    <definedName name="W18X40">[21]analisis!$G$1872</definedName>
    <definedName name="W27X84">[21]analisis!$G$1977</definedName>
    <definedName name="w6x9">[21]analisis!$G$1453</definedName>
    <definedName name="WARE" localSheetId="2" hidden="1">'[31]ANALISIS STO DGO'!#REF!</definedName>
    <definedName name="WARE" hidden="1">'[31]ANALISIS STO DGO'!#REF!</definedName>
    <definedName name="ware." localSheetId="2" hidden="1">'[31]ANALISIS STO DGO'!#REF!</definedName>
    <definedName name="ware." hidden="1">'[31]ANALISIS STO DGO'!#REF!</definedName>
    <definedName name="ware.1" localSheetId="2" hidden="1">'[31]ANALISIS STO DGO'!#REF!</definedName>
    <definedName name="ware.1" hidden="1">'[31]ANALISIS STO DGO'!#REF!</definedName>
    <definedName name="WAREHOUSE" localSheetId="2" hidden="1">'[31]ANALISIS STO DGO'!#REF!</definedName>
    <definedName name="WAREHOUSE" hidden="1">'[31]ANALISIS STO DGO'!#REF!</definedName>
    <definedName name="Wimaldy" localSheetId="2" hidden="1">'[31]ANALISIS STO DGO'!#REF!</definedName>
    <definedName name="Wimaldy" hidden="1">'[31]ANALISIS STO DGO'!#REF!</definedName>
    <definedName name="wimaldy." localSheetId="2">#REF!</definedName>
    <definedName name="wimaldy.">#REF!</definedName>
    <definedName name="wimaldy.." localSheetId="2">#REF!</definedName>
    <definedName name="wimaldy..">#REF!</definedName>
    <definedName name="Wimaldy..." localSheetId="2">#REF!</definedName>
    <definedName name="Wimaldy...">#REF!</definedName>
    <definedName name="Winche" localSheetId="2">#REF!</definedName>
    <definedName name="Winche">#REF!</definedName>
    <definedName name="YEE_PVC_DREN_2" localSheetId="2">#REF!</definedName>
    <definedName name="YEE_PVC_DREN_2">#REF!</definedName>
    <definedName name="YEE_PVC_DREN_3" localSheetId="2">#REF!</definedName>
    <definedName name="YEE_PVC_DREN_3">#REF!</definedName>
    <definedName name="YEE_PVC_DREN_4" localSheetId="2">#REF!</definedName>
    <definedName name="YEE_PVC_DREN_4">#REF!</definedName>
    <definedName name="YEE_PVC_DREN_4x2" localSheetId="2">#REF!</definedName>
    <definedName name="YEE_PVC_DREN_4x2">#REF!</definedName>
    <definedName name="YEEPVCDREN2X2" localSheetId="2">#REF!</definedName>
    <definedName name="YEEPVCDREN2X2">#REF!</definedName>
    <definedName name="YEEPVCDREN3X2" localSheetId="2">#REF!</definedName>
    <definedName name="YEEPVCDREN3X2">#REF!</definedName>
    <definedName name="YEEPVCDREN3X3" localSheetId="2">#REF!</definedName>
    <definedName name="YEEPVCDREN3X3">#REF!</definedName>
    <definedName name="YEEPVCDREN4X2" localSheetId="2">#REF!</definedName>
    <definedName name="YEEPVCDREN4X2">#REF!</definedName>
    <definedName name="YEEPVCDREN4X3" localSheetId="2">#REF!</definedName>
    <definedName name="YEEPVCDREN4X3">#REF!</definedName>
    <definedName name="YEEPVCDREN4X4" localSheetId="2">#REF!</definedName>
    <definedName name="YEEPVCDREN4X4">#REF!</definedName>
    <definedName name="YEEPVCDREN6X4" localSheetId="2">#REF!</definedName>
    <definedName name="YEEPVCDREN6X4">#REF!</definedName>
    <definedName name="YEEPVCDREN6X6" localSheetId="2">#REF!</definedName>
    <definedName name="YEEPVCDREN6X6">#REF!</definedName>
    <definedName name="YESO" localSheetId="2">#REF!</definedName>
    <definedName name="YESO">#REF!</definedName>
    <definedName name="YO" localSheetId="2">[15]A!#REF!</definedName>
    <definedName name="YO">[15]A!#REF!</definedName>
    <definedName name="z" localSheetId="2">#REF!</definedName>
    <definedName name="z">#REF!</definedName>
    <definedName name="ZABALETA">'[35]anal term'!$F$1808</definedName>
    <definedName name="ZABALETAPISO" localSheetId="2">#REF!</definedName>
    <definedName name="ZABALETAPISO">#REF!</definedName>
    <definedName name="ZABALETATECHO" localSheetId="2">#REF!</definedName>
    <definedName name="ZABALETATECHO">#REF!</definedName>
    <definedName name="zap.muro6">'[39]Analisis Unit. '!$D$213</definedName>
    <definedName name="zapata">'[9]caseta de planta'!$C:$C</definedName>
    <definedName name="zapatasdeescaleras" localSheetId="2">#REF!</definedName>
    <definedName name="zapatasdeescaleras">#REF!</definedName>
    <definedName name="ZIN_001" localSheetId="2">#REF!</definedName>
    <definedName name="ZIN_001">#REF!</definedName>
    <definedName name="ZINC_CAL26_3x6" localSheetId="2">#REF!</definedName>
    <definedName name="ZINC_CAL26_3x6">#REF!</definedName>
    <definedName name="ZINC24" localSheetId="2">#REF!</definedName>
    <definedName name="ZINC24">#REF!</definedName>
    <definedName name="ZINC26" localSheetId="2">#REF!</definedName>
    <definedName name="ZINC26">#REF!</definedName>
    <definedName name="ZINC27" localSheetId="2">#REF!</definedName>
    <definedName name="ZINC27">#REF!</definedName>
    <definedName name="ZINC29" localSheetId="2">#REF!</definedName>
    <definedName name="ZINC29">#REF!</definedName>
    <definedName name="ZINC34" localSheetId="2">#REF!</definedName>
    <definedName name="ZINC34">#REF!</definedName>
    <definedName name="ZM8H">'[23]Analisis Detallado'!#REF!</definedName>
    <definedName name="ZOCALO_8x34" localSheetId="2">#REF!</definedName>
    <definedName name="ZOCALO_8x34">#REF!</definedName>
    <definedName name="Zócalo_de_Cerámica_Criolla_de_33___1era">[27]Insumos!$B$42:$D$42</definedName>
    <definedName name="zocalobotichinorojo" localSheetId="2">#REF!</definedName>
    <definedName name="zocalobotichinorojo">#REF!</definedName>
    <definedName name="ZOCESCGRAPROYAL" localSheetId="2">#REF!</definedName>
    <definedName name="ZOCESCGRAPROYAL">#REF!</definedName>
    <definedName name="ZOCGRA30BCO" localSheetId="2">#REF!</definedName>
    <definedName name="ZOCGRA30BCO">#REF!</definedName>
    <definedName name="ZOCGRA30GRIS" localSheetId="2">#REF!</definedName>
    <definedName name="ZOCGRA30GRIS">#REF!</definedName>
    <definedName name="ZOCGRA40BCO" localSheetId="2">#REF!</definedName>
    <definedName name="ZOCGRA40BCO">#REF!</definedName>
    <definedName name="ZOCGRABOTI40BCO" localSheetId="2">#REF!</definedName>
    <definedName name="ZOCGRABOTI40BCO">#REF!</definedName>
    <definedName name="ZOCGRABOTI40COL" localSheetId="2">#REF!</definedName>
    <definedName name="ZOCGRABOTI40COL">#REF!</definedName>
    <definedName name="ZOCGRAPROYAL40" localSheetId="2">#REF!</definedName>
    <definedName name="ZOCGRAPROYAL40">#REF!</definedName>
    <definedName name="ZOCLAD28" localSheetId="2">#REF!</definedName>
    <definedName name="ZOCLAD28">#REF!</definedName>
    <definedName name="ZOCMOSROJ25" localSheetId="2">#REF!</definedName>
    <definedName name="ZOCMOSROJ25">#REF!</definedName>
    <definedName name="ZOGRAESC">[35]UASD!$F$3522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32" l="1"/>
  <c r="F21" i="32"/>
  <c r="C41" i="32"/>
  <c r="C29" i="32"/>
  <c r="C28" i="32"/>
  <c r="C30" i="32"/>
  <c r="C22" i="32"/>
  <c r="A14" i="32"/>
  <c r="A15" i="32"/>
  <c r="F14" i="32"/>
  <c r="E58" i="4"/>
  <c r="C58" i="4"/>
  <c r="F58" i="4"/>
  <c r="C64" i="4"/>
  <c r="C65" i="4"/>
  <c r="F66" i="4"/>
  <c r="I10" i="15"/>
  <c r="J10" i="15"/>
  <c r="I11" i="15"/>
  <c r="J11" i="15"/>
  <c r="I12" i="15"/>
  <c r="J12" i="15"/>
  <c r="I13" i="15"/>
  <c r="J13" i="15"/>
  <c r="I14" i="15"/>
  <c r="J14" i="15"/>
  <c r="I15" i="15"/>
  <c r="J15" i="15"/>
  <c r="I33" i="15"/>
  <c r="J33" i="15"/>
  <c r="I34" i="15"/>
  <c r="J34" i="15"/>
  <c r="I35" i="15"/>
  <c r="J35" i="15"/>
  <c r="I37" i="15"/>
  <c r="J37" i="15"/>
  <c r="I38" i="15"/>
  <c r="J38" i="15"/>
  <c r="I39" i="15"/>
  <c r="J39" i="15"/>
  <c r="I40" i="15"/>
  <c r="I41" i="15"/>
  <c r="I43" i="15"/>
  <c r="J43" i="15"/>
  <c r="I44" i="15"/>
  <c r="J44" i="15"/>
  <c r="I45" i="15"/>
  <c r="J45" i="15"/>
  <c r="I49" i="15"/>
  <c r="J49" i="15"/>
  <c r="I50" i="15"/>
  <c r="J50" i="15"/>
  <c r="I51" i="15"/>
  <c r="J51" i="15"/>
  <c r="I53" i="15"/>
  <c r="J53" i="15"/>
  <c r="I54" i="15"/>
  <c r="J54" i="15"/>
  <c r="I55" i="15"/>
  <c r="J55" i="15"/>
  <c r="I59" i="15"/>
  <c r="J59" i="15"/>
  <c r="I60" i="15"/>
  <c r="J60" i="15"/>
  <c r="I61" i="15"/>
  <c r="J61" i="15"/>
  <c r="I66" i="15"/>
  <c r="J66" i="15"/>
  <c r="I67" i="15"/>
  <c r="J67" i="15"/>
  <c r="I68" i="15"/>
  <c r="J68" i="15"/>
  <c r="I69" i="15"/>
  <c r="I70" i="15"/>
  <c r="E72" i="15"/>
  <c r="F72" i="15"/>
  <c r="I74" i="15"/>
  <c r="J74" i="15"/>
  <c r="I75" i="15"/>
  <c r="I76" i="15"/>
  <c r="I77" i="15"/>
  <c r="I21" i="15"/>
  <c r="I23" i="15"/>
  <c r="I24" i="15"/>
  <c r="I26" i="15"/>
  <c r="I27" i="15"/>
  <c r="I28" i="15"/>
  <c r="J28" i="15"/>
  <c r="I29" i="15"/>
  <c r="A65" i="16"/>
  <c r="A66" i="16"/>
  <c r="A67" i="16"/>
  <c r="A68" i="16"/>
  <c r="A69" i="16"/>
  <c r="A70" i="16"/>
  <c r="D60" i="16"/>
  <c r="F44" i="16"/>
  <c r="F43" i="16"/>
  <c r="F42" i="16"/>
  <c r="F41" i="16"/>
  <c r="F40" i="16"/>
  <c r="F39" i="16"/>
  <c r="A39" i="16"/>
  <c r="A40" i="16"/>
  <c r="A41" i="16"/>
  <c r="A42" i="16"/>
  <c r="A43" i="16"/>
  <c r="A44" i="16"/>
  <c r="F37" i="16"/>
  <c r="F36" i="16"/>
  <c r="F35" i="16"/>
  <c r="A35" i="16"/>
  <c r="A36" i="16"/>
  <c r="A37" i="16"/>
  <c r="F33" i="16"/>
  <c r="F32" i="16"/>
  <c r="G31" i="16"/>
  <c r="A32" i="16"/>
  <c r="A33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F16" i="16"/>
  <c r="F15" i="16"/>
  <c r="F14" i="16"/>
  <c r="A14" i="16"/>
  <c r="A15" i="16"/>
  <c r="A16" i="16"/>
  <c r="G89" i="15"/>
  <c r="F74" i="15"/>
  <c r="C70" i="15"/>
  <c r="F70" i="15"/>
  <c r="C69" i="15"/>
  <c r="J69" i="15"/>
  <c r="E65" i="15"/>
  <c r="F65" i="15"/>
  <c r="I65" i="15"/>
  <c r="J65" i="15"/>
  <c r="E64" i="15"/>
  <c r="I64" i="15"/>
  <c r="J64" i="15"/>
  <c r="E63" i="15"/>
  <c r="I63" i="15"/>
  <c r="C63" i="15"/>
  <c r="J63" i="15"/>
  <c r="E62" i="15"/>
  <c r="F62" i="15"/>
  <c r="I62" i="15"/>
  <c r="J62" i="15"/>
  <c r="C58" i="15"/>
  <c r="C57" i="15"/>
  <c r="A51" i="15"/>
  <c r="A55" i="15"/>
  <c r="C46" i="15"/>
  <c r="C47" i="15"/>
  <c r="C48" i="15"/>
  <c r="A46" i="15"/>
  <c r="A47" i="15"/>
  <c r="A48" i="15"/>
  <c r="C41" i="15"/>
  <c r="J41" i="15"/>
  <c r="C40" i="15"/>
  <c r="A40" i="15"/>
  <c r="A41" i="15"/>
  <c r="A42" i="15"/>
  <c r="A36" i="15"/>
  <c r="C32" i="15"/>
  <c r="E30" i="15"/>
  <c r="F28" i="15"/>
  <c r="C25" i="15"/>
  <c r="C24" i="15"/>
  <c r="C22" i="15"/>
  <c r="C21" i="15"/>
  <c r="F21" i="15"/>
  <c r="C19" i="15"/>
  <c r="C18" i="15"/>
  <c r="C17" i="15"/>
  <c r="C27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F12" i="15"/>
  <c r="F11" i="15"/>
  <c r="F10" i="15"/>
  <c r="A10" i="15"/>
  <c r="A11" i="15"/>
  <c r="A12" i="15"/>
  <c r="C31" i="15"/>
  <c r="C30" i="15"/>
  <c r="F30" i="15"/>
  <c r="A52" i="15"/>
  <c r="C41" i="4"/>
  <c r="C35" i="4"/>
  <c r="C21" i="4"/>
  <c r="C17" i="4"/>
  <c r="C18" i="4"/>
  <c r="C19" i="4"/>
  <c r="C23" i="4"/>
  <c r="C24" i="4"/>
  <c r="C22" i="4"/>
  <c r="C28" i="4"/>
  <c r="C27" i="4"/>
  <c r="C36" i="4"/>
  <c r="C29" i="4"/>
  <c r="C31" i="4"/>
  <c r="C52" i="4"/>
  <c r="C53" i="4"/>
  <c r="A15" i="4"/>
  <c r="A34" i="4"/>
  <c r="A40" i="4"/>
  <c r="A46" i="4"/>
  <c r="A50" i="4"/>
  <c r="A56" i="4"/>
  <c r="G81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51" i="4"/>
  <c r="A52" i="4"/>
  <c r="A53" i="4"/>
  <c r="A41" i="4"/>
  <c r="A42" i="4"/>
  <c r="A43" i="4"/>
  <c r="A10" i="4"/>
  <c r="A11" i="4"/>
  <c r="A12" i="4"/>
  <c r="A47" i="4"/>
  <c r="A35" i="4"/>
  <c r="A36" i="4"/>
  <c r="A37" i="4"/>
  <c r="F24" i="15"/>
  <c r="C23" i="15"/>
  <c r="J23" i="15"/>
  <c r="C26" i="15"/>
  <c r="F26" i="15"/>
  <c r="F40" i="15"/>
  <c r="J26" i="15"/>
  <c r="J70" i="15"/>
  <c r="J40" i="15"/>
  <c r="J24" i="15"/>
  <c r="E31" i="15"/>
  <c r="F31" i="15"/>
  <c r="I30" i="15"/>
  <c r="J30" i="15"/>
  <c r="G46" i="16"/>
  <c r="E71" i="15"/>
  <c r="F71" i="15"/>
  <c r="E22" i="4"/>
  <c r="F22" i="4"/>
  <c r="E51" i="4"/>
  <c r="F51" i="4"/>
  <c r="E56" i="15"/>
  <c r="I56" i="15"/>
  <c r="J56" i="15"/>
  <c r="I31" i="15"/>
  <c r="J31" i="15"/>
  <c r="E32" i="15"/>
  <c r="G54" i="16"/>
  <c r="G57" i="16"/>
  <c r="G55" i="16"/>
  <c r="G49" i="16"/>
  <c r="G58" i="16"/>
  <c r="G51" i="16"/>
  <c r="G52" i="16"/>
  <c r="G56" i="16"/>
  <c r="G50" i="16"/>
  <c r="G53" i="16"/>
  <c r="C29" i="15"/>
  <c r="F29" i="15"/>
  <c r="F23" i="15"/>
  <c r="E57" i="4"/>
  <c r="F57" i="4"/>
  <c r="I32" i="15"/>
  <c r="J32" i="15"/>
  <c r="F32" i="15"/>
  <c r="I72" i="15"/>
  <c r="J72" i="15"/>
  <c r="E52" i="4"/>
  <c r="F52" i="4"/>
  <c r="F56" i="15"/>
  <c r="F41" i="32"/>
  <c r="G60" i="16"/>
  <c r="G62" i="16"/>
  <c r="I63" i="16"/>
  <c r="E10" i="4"/>
  <c r="F10" i="4"/>
  <c r="J29" i="15"/>
  <c r="A61" i="15"/>
  <c r="A56" i="15"/>
  <c r="A57" i="15"/>
  <c r="A58" i="15"/>
  <c r="G13" i="15"/>
  <c r="G34" i="16"/>
  <c r="G38" i="16"/>
  <c r="E12" i="4"/>
  <c r="F12" i="4"/>
  <c r="F63" i="15"/>
  <c r="G13" i="16"/>
  <c r="G17" i="16"/>
  <c r="J21" i="15"/>
  <c r="E20" i="15"/>
  <c r="I71" i="15"/>
  <c r="J71" i="15"/>
  <c r="E18" i="15"/>
  <c r="E18" i="4"/>
  <c r="F18" i="4"/>
  <c r="J27" i="15"/>
  <c r="F27" i="15"/>
  <c r="A57" i="4"/>
  <c r="A58" i="4"/>
  <c r="A59" i="4"/>
  <c r="A60" i="4"/>
  <c r="A63" i="4"/>
  <c r="A64" i="4"/>
  <c r="A65" i="4"/>
  <c r="A66" i="4"/>
  <c r="C25" i="4"/>
  <c r="C30" i="4"/>
  <c r="C42" i="4"/>
  <c r="F41" i="15"/>
  <c r="F64" i="15"/>
  <c r="G66" i="15"/>
  <c r="F69" i="15"/>
  <c r="E59" i="4"/>
  <c r="F59" i="4"/>
  <c r="E60" i="4"/>
  <c r="F60" i="4"/>
  <c r="F30" i="32"/>
  <c r="F22" i="32"/>
  <c r="G24" i="32"/>
  <c r="E57" i="15"/>
  <c r="I57" i="15"/>
  <c r="J57" i="15"/>
  <c r="E20" i="4"/>
  <c r="F20" i="4"/>
  <c r="F15" i="32"/>
  <c r="A62" i="15"/>
  <c r="A63" i="15"/>
  <c r="A64" i="15"/>
  <c r="A65" i="15"/>
  <c r="A68" i="15"/>
  <c r="E43" i="4"/>
  <c r="E48" i="15"/>
  <c r="E52" i="15"/>
  <c r="E47" i="4"/>
  <c r="F47" i="4"/>
  <c r="G48" i="4"/>
  <c r="F29" i="32"/>
  <c r="E17" i="15"/>
  <c r="E17" i="4"/>
  <c r="F17" i="4"/>
  <c r="G61" i="4"/>
  <c r="E26" i="4"/>
  <c r="E11" i="4"/>
  <c r="F11" i="4"/>
  <c r="E25" i="4"/>
  <c r="F25" i="4"/>
  <c r="I20" i="15"/>
  <c r="J20" i="15"/>
  <c r="F20" i="15"/>
  <c r="C43" i="4"/>
  <c r="C26" i="4"/>
  <c r="I18" i="15"/>
  <c r="J18" i="15"/>
  <c r="F18" i="15"/>
  <c r="F26" i="4"/>
  <c r="F57" i="15"/>
  <c r="F43" i="4"/>
  <c r="E73" i="15"/>
  <c r="A80" i="15"/>
  <c r="A81" i="15"/>
  <c r="A82" i="15"/>
  <c r="A83" i="15"/>
  <c r="A84" i="15"/>
  <c r="A85" i="15"/>
  <c r="A86" i="15"/>
  <c r="A87" i="15"/>
  <c r="A88" i="15"/>
  <c r="A89" i="15"/>
  <c r="A69" i="15"/>
  <c r="A70" i="15"/>
  <c r="A71" i="15"/>
  <c r="A72" i="15"/>
  <c r="A73" i="15"/>
  <c r="A74" i="15"/>
  <c r="E19" i="15"/>
  <c r="E19" i="4"/>
  <c r="F19" i="4"/>
  <c r="I48" i="15"/>
  <c r="J48" i="15"/>
  <c r="F48" i="15"/>
  <c r="G17" i="32"/>
  <c r="F52" i="15"/>
  <c r="G53" i="15"/>
  <c r="I52" i="15"/>
  <c r="J52" i="15"/>
  <c r="E47" i="15"/>
  <c r="E42" i="4"/>
  <c r="F42" i="4"/>
  <c r="E53" i="4"/>
  <c r="F53" i="4"/>
  <c r="G54" i="4"/>
  <c r="E58" i="15"/>
  <c r="F17" i="15"/>
  <c r="I17" i="15"/>
  <c r="J17" i="15"/>
  <c r="F28" i="32"/>
  <c r="G32" i="32"/>
  <c r="E21" i="4"/>
  <c r="F21" i="4"/>
  <c r="E22" i="15"/>
  <c r="G13" i="4"/>
  <c r="E24" i="4"/>
  <c r="F24" i="4"/>
  <c r="E25" i="15"/>
  <c r="F19" i="15"/>
  <c r="I19" i="15"/>
  <c r="J19" i="15"/>
  <c r="F22" i="15"/>
  <c r="I22" i="15"/>
  <c r="J22" i="15"/>
  <c r="E16" i="4"/>
  <c r="F16" i="4"/>
  <c r="E16" i="15"/>
  <c r="F73" i="15"/>
  <c r="G75" i="15"/>
  <c r="I73" i="15"/>
  <c r="J73" i="15"/>
  <c r="I47" i="15"/>
  <c r="J47" i="15"/>
  <c r="F47" i="15"/>
  <c r="F25" i="15"/>
  <c r="I25" i="15"/>
  <c r="J25" i="15"/>
  <c r="I58" i="15"/>
  <c r="J58" i="15"/>
  <c r="F58" i="15"/>
  <c r="G59" i="15"/>
  <c r="E27" i="4"/>
  <c r="F27" i="4"/>
  <c r="F16" i="15"/>
  <c r="I16" i="15"/>
  <c r="J16" i="15"/>
  <c r="E36" i="4"/>
  <c r="F36" i="4"/>
  <c r="E37" i="4"/>
  <c r="F37" i="4"/>
  <c r="E42" i="15"/>
  <c r="E35" i="4"/>
  <c r="F35" i="4"/>
  <c r="G33" i="15"/>
  <c r="F42" i="15"/>
  <c r="G43" i="15"/>
  <c r="I42" i="15"/>
  <c r="J42" i="15"/>
  <c r="G38" i="4"/>
  <c r="E65" i="4"/>
  <c r="F65" i="4"/>
  <c r="E28" i="4"/>
  <c r="G42" i="32"/>
  <c r="E64" i="4"/>
  <c r="F64" i="4"/>
  <c r="G67" i="4"/>
  <c r="F28" i="4"/>
  <c r="E29" i="4"/>
  <c r="E36" i="15"/>
  <c r="F35" i="32"/>
  <c r="G37" i="32"/>
  <c r="I36" i="15"/>
  <c r="J36" i="15"/>
  <c r="F36" i="15"/>
  <c r="E30" i="4"/>
  <c r="F29" i="4"/>
  <c r="G37" i="15"/>
  <c r="E31" i="4"/>
  <c r="F31" i="4"/>
  <c r="F30" i="4"/>
  <c r="E23" i="4"/>
  <c r="F23" i="4"/>
  <c r="G32" i="4"/>
  <c r="G44" i="32"/>
  <c r="G49" i="32"/>
  <c r="G52" i="32"/>
  <c r="G51" i="32"/>
  <c r="G48" i="32"/>
  <c r="G46" i="32"/>
  <c r="G47" i="32"/>
  <c r="G50" i="32"/>
  <c r="G53" i="32"/>
  <c r="G54" i="32"/>
  <c r="G56" i="32"/>
  <c r="E41" i="4"/>
  <c r="F41" i="4"/>
  <c r="E46" i="15"/>
  <c r="I46" i="15"/>
  <c r="J46" i="15"/>
  <c r="F46" i="15"/>
  <c r="G44" i="4"/>
  <c r="H70" i="4"/>
  <c r="G70" i="4"/>
  <c r="G78" i="4"/>
  <c r="G75" i="4"/>
  <c r="G79" i="4"/>
  <c r="G77" i="4"/>
  <c r="G73" i="4"/>
  <c r="G74" i="4"/>
  <c r="G76" i="4"/>
  <c r="G49" i="15"/>
  <c r="H78" i="15"/>
  <c r="I78" i="15"/>
  <c r="G78" i="15"/>
  <c r="G82" i="15"/>
  <c r="G81" i="15"/>
  <c r="G86" i="15"/>
  <c r="G87" i="15"/>
  <c r="G83" i="15"/>
  <c r="G85" i="15"/>
  <c r="G84" i="15"/>
  <c r="G80" i="4"/>
  <c r="G83" i="4"/>
  <c r="G85" i="4"/>
  <c r="G88" i="15"/>
  <c r="G91" i="15"/>
  <c r="G93" i="15"/>
  <c r="H93" i="15"/>
  <c r="H95" i="15"/>
</calcChain>
</file>

<file path=xl/comments1.xml><?xml version="1.0" encoding="utf-8"?>
<comments xmlns="http://schemas.openxmlformats.org/spreadsheetml/2006/main">
  <authors>
    <author>PRESUPUESTO-3</author>
  </authors>
  <commentList>
    <comment ref="B28" authorId="0" shapeId="0">
      <text>
        <r>
          <rPr>
            <b/>
            <sz val="14"/>
            <color indexed="81"/>
            <rFont val="Tahoma"/>
            <family val="2"/>
          </rPr>
          <t>partida adicional entregada por domingo</t>
        </r>
      </text>
    </comment>
  </commentList>
</comments>
</file>

<file path=xl/sharedStrings.xml><?xml version="1.0" encoding="utf-8"?>
<sst xmlns="http://schemas.openxmlformats.org/spreadsheetml/2006/main" count="431" uniqueCount="197">
  <si>
    <t>M3</t>
  </si>
  <si>
    <t>M2</t>
  </si>
  <si>
    <t>ML</t>
  </si>
  <si>
    <t>UD</t>
  </si>
  <si>
    <t>No.</t>
  </si>
  <si>
    <t>DESCRIPCION</t>
  </si>
  <si>
    <t>CANT.</t>
  </si>
  <si>
    <t>UND</t>
  </si>
  <si>
    <t>P.U</t>
  </si>
  <si>
    <t>VALOR</t>
  </si>
  <si>
    <t>TOTAL</t>
  </si>
  <si>
    <t>COSTOS INDIRECTOS:</t>
  </si>
  <si>
    <t>Responsabilidad y Dirección Técnica</t>
  </si>
  <si>
    <t>%</t>
  </si>
  <si>
    <t>CODIA</t>
  </si>
  <si>
    <t>Gastos Administrativos</t>
  </si>
  <si>
    <t>Seguros y Fianzas</t>
  </si>
  <si>
    <t>Ley 6-86</t>
  </si>
  <si>
    <t>Transporte</t>
  </si>
  <si>
    <t>Supervisión</t>
  </si>
  <si>
    <t>ITBIS</t>
  </si>
  <si>
    <t>Trabajos Generales</t>
  </si>
  <si>
    <t xml:space="preserve">NOTAS GENERALES </t>
  </si>
  <si>
    <t xml:space="preserve">Las Partidas con P.A. deberán ser justificadas y detalladas con facturas y análisis antes de su cubicación e incluir tres(3) cotizaciones </t>
  </si>
  <si>
    <t>El imprevisto solo podrá ser usado previa autorización de la Comisión Presidencial de Apoyo para Desarrollo Provincial</t>
  </si>
  <si>
    <t>La limpieza final y bote es requisito indispensable para la formal recepción de la obra.</t>
  </si>
  <si>
    <t>Movimiento de tierra</t>
  </si>
  <si>
    <t>SUB - TOTAL COSTOS DIRECTOS</t>
  </si>
  <si>
    <t>SUB - TOTAL COSTOS INDIRECTOS</t>
  </si>
  <si>
    <t>1-</t>
  </si>
  <si>
    <t>2-</t>
  </si>
  <si>
    <t>3-</t>
  </si>
  <si>
    <t xml:space="preserve">PRESUPUESTO </t>
  </si>
  <si>
    <t>SUB-TOTAL</t>
  </si>
  <si>
    <t>TOTAL GENERAL</t>
  </si>
  <si>
    <t>Remoción capa de rodaura</t>
  </si>
  <si>
    <t>Remoción de aceras</t>
  </si>
  <si>
    <t>Remoción de contenes</t>
  </si>
  <si>
    <t>Remoción y recolocación de tuberías de acueducto</t>
  </si>
  <si>
    <t>P.A.</t>
  </si>
  <si>
    <t>Excavación en material inservible con equipo</t>
  </si>
  <si>
    <t>Excavación de préstamo, caso I primer Kilómetro con acarreo libre</t>
  </si>
  <si>
    <t>Relleno para conformar explanación</t>
  </si>
  <si>
    <t>Escarificación de superficie</t>
  </si>
  <si>
    <t>Ac.adicional mat.  de sub rasante mejorada</t>
  </si>
  <si>
    <t>M3N</t>
  </si>
  <si>
    <t>M3C</t>
  </si>
  <si>
    <t>M3E</t>
  </si>
  <si>
    <t>Sub-Base y Base</t>
  </si>
  <si>
    <t>Sub-base gran. natural (inc. ac. primer Kilómetro)</t>
  </si>
  <si>
    <t>Base granular triturada (inc. ac. primer kilómetro)</t>
  </si>
  <si>
    <t>Sub-rasante mejorada</t>
  </si>
  <si>
    <t>Capa de Rodadura</t>
  </si>
  <si>
    <t>Carpeta de hormigón asfáltico de 2" mezclado en planta</t>
  </si>
  <si>
    <t>Riego de Imprimación</t>
  </si>
  <si>
    <t>Riego de Adherencia</t>
  </si>
  <si>
    <t xml:space="preserve">Para entrada a viviendas </t>
  </si>
  <si>
    <t>Remoción de Muros</t>
  </si>
  <si>
    <t>Drenaje</t>
  </si>
  <si>
    <t>Material de asiento clase C</t>
  </si>
  <si>
    <t xml:space="preserve">Suministro, acarreo, coloc. y compac. de mat. de relleno para tub.  con granzote
 </t>
  </si>
  <si>
    <t>Obras Complementarias</t>
  </si>
  <si>
    <t>Construccion de contenes de horm. Simple</t>
  </si>
  <si>
    <t>Construccion de aceras e=0.10, Con Malla electrosoldada (0.10 x 0.10)m</t>
  </si>
  <si>
    <t>Limpieza final y Continua</t>
  </si>
  <si>
    <t xml:space="preserve"> </t>
  </si>
  <si>
    <t>Ud</t>
  </si>
  <si>
    <t>ACERAS Y CONTENES</t>
  </si>
  <si>
    <t>CANTIDAD</t>
  </si>
  <si>
    <t>PA</t>
  </si>
  <si>
    <t>MOVIMIENTO DE TIERRA</t>
  </si>
  <si>
    <t>KM</t>
  </si>
  <si>
    <t>TRANSPORTE</t>
  </si>
  <si>
    <t>Ml</t>
  </si>
  <si>
    <t>Km</t>
  </si>
  <si>
    <t>PROYECTO: EL RIIITO</t>
  </si>
  <si>
    <t>OBRA: PRESUPUESTO CONSTRUCCION CALLES AV. GARCIA GODOY</t>
  </si>
  <si>
    <t>UBICACION: PROVINCIA LA VEGA, R.D.</t>
  </si>
  <si>
    <t>M3E-KM</t>
  </si>
  <si>
    <t>Acarreo adicional material de préstamo a 10 km</t>
  </si>
  <si>
    <t>Acarreo adicional material de base a 10 km</t>
  </si>
  <si>
    <t>Acarreo adicional material de sub-base a 10km</t>
  </si>
  <si>
    <t>Acarreo adicional material de bote producto de excavacion a 5 km</t>
  </si>
  <si>
    <t>M3E-HECT</t>
  </si>
  <si>
    <t>Relleno bajo Aceras (Suministro y Colocacion)</t>
  </si>
  <si>
    <t>Hormigon Estructural</t>
  </si>
  <si>
    <t>SEÑALIZACIÓN VERTICAL Y HORIZONTAL</t>
  </si>
  <si>
    <t>Linea de demarcacion Central discontinua</t>
  </si>
  <si>
    <t>Marca vial sobre pavimento (termoplastico)</t>
  </si>
  <si>
    <r>
      <t>M</t>
    </r>
    <r>
      <rPr>
        <sz val="10"/>
        <rFont val="Calibri"/>
        <family val="2"/>
      </rPr>
      <t>²</t>
    </r>
  </si>
  <si>
    <t>Señales Verticales Bajas Restrictivas o Reglamentarias (R)</t>
  </si>
  <si>
    <t>Señales Bajas Informativas de Destino (I)</t>
  </si>
  <si>
    <t>Acarreo adicional material No Clasificado producto de excavacion a 5 km</t>
  </si>
  <si>
    <t>Verja:</t>
  </si>
  <si>
    <t>Muro en Bloques de 8" (BNP y SNP)</t>
  </si>
  <si>
    <t>Alcantarilla de 48" para drenaje</t>
  </si>
  <si>
    <t>Registro para aguas pluvial tipo imbornal 2 parillas</t>
  </si>
  <si>
    <t xml:space="preserve">Excavación en material no clasificado </t>
  </si>
  <si>
    <t>Alcantarilla de 18" para aguas negras</t>
  </si>
  <si>
    <t>P.A</t>
  </si>
  <si>
    <t xml:space="preserve">ITBIS Elaboracion Carpata de Hormigon Asfaltico (5836.36*1.25*0.0508) </t>
  </si>
  <si>
    <t>UNIDAD</t>
  </si>
  <si>
    <t>VALOR RD$</t>
  </si>
  <si>
    <t>Tubería de Hormigón de 36"</t>
  </si>
  <si>
    <t>Ingenieria</t>
  </si>
  <si>
    <t>Mantenimiento de Transito</t>
  </si>
  <si>
    <t>Campamento</t>
  </si>
  <si>
    <t>PROYECTO "EL RIIITO"</t>
  </si>
  <si>
    <t>La Vega, República Dominicana</t>
  </si>
  <si>
    <t>PRESUPUESTO CONSTRUCCION CALLES AV. GARCIA GODOY</t>
  </si>
  <si>
    <t>Relación de Partidas y Volumetría</t>
  </si>
  <si>
    <t>NO.</t>
  </si>
  <si>
    <t>DESCRIPCIÓN</t>
  </si>
  <si>
    <t xml:space="preserve">PRECIO </t>
  </si>
  <si>
    <t>SUB-TOTAL RD$</t>
  </si>
  <si>
    <t>OBRAS PRELIMINARES :</t>
  </si>
  <si>
    <t>MOVIMIENTO DE TIERRA :</t>
  </si>
  <si>
    <t>Limpieza, desmonte y destronque Tipo B, incl. Bote</t>
  </si>
  <si>
    <t>Excavacion en Mat. No Clasificado mts acarreo libre</t>
  </si>
  <si>
    <t>Excavacion material inservible 60 mts acarreo libre</t>
  </si>
  <si>
    <t>Excavación de material de préstamo</t>
  </si>
  <si>
    <t>Relleno material granular</t>
  </si>
  <si>
    <t>Relleno Bajo Acera e=0.20</t>
  </si>
  <si>
    <t>Escarifición de superficie</t>
  </si>
  <si>
    <t>Acarreo adicional de material bote producto de  excavación a 5 km</t>
  </si>
  <si>
    <t>M3E-Hect</t>
  </si>
  <si>
    <t>Acarreo adicional de material de Prestamo a 10 km</t>
  </si>
  <si>
    <t>M3E-Km</t>
  </si>
  <si>
    <t>Acarreo adicional de material de Sub-base a 10 km</t>
  </si>
  <si>
    <t>M3E-km</t>
  </si>
  <si>
    <t>Acarreo adicional de material de base a 10 km</t>
  </si>
  <si>
    <t>Acondicionamiento Area de Bote</t>
  </si>
  <si>
    <t>Terminación de sub-rasante</t>
  </si>
  <si>
    <t>BASE Y SUB-BASE</t>
  </si>
  <si>
    <t>Sub Base Granular natural (Inc. 1er km Acarreo Libre) e=0.30mts</t>
  </si>
  <si>
    <t>Base Granular Triturada (Inc. 1ero km Acarreo Libre) e=0.20mts</t>
  </si>
  <si>
    <t>CAPA DE RODADURA</t>
  </si>
  <si>
    <t>Carpeta de Hormigón Asfáltico Caliente de 2" A 35 Kms</t>
  </si>
  <si>
    <t>Riego de imprimación 0.3 gls/m2</t>
  </si>
  <si>
    <t xml:space="preserve">Riego de adeherencia </t>
  </si>
  <si>
    <t>OBRAS COMPLEMENTARIAS</t>
  </si>
  <si>
    <t>Construccion de Conten y Bordillo en Sitio</t>
  </si>
  <si>
    <t>Construccion de Acera Peatonal, e=0.10, ancho=1.20mts</t>
  </si>
  <si>
    <t>Muro de Tierra reforzada (Mesa)</t>
  </si>
  <si>
    <t>Encache de Piedra</t>
  </si>
  <si>
    <t>Señalizacion Horizontal y Vertical</t>
  </si>
  <si>
    <t>Limpieza final y bote</t>
  </si>
  <si>
    <t xml:space="preserve">SUB-TOTAL GENERAL COSTOS DIRECTOS </t>
  </si>
  <si>
    <t>RD$</t>
  </si>
  <si>
    <t>COSTOS INDIRECTOS</t>
  </si>
  <si>
    <t>DIRECCION TECN. Y RESP. ADM.</t>
  </si>
  <si>
    <t>GASTOS ADMINISTRATIVOS</t>
  </si>
  <si>
    <t>SEGUROS Y FIANZAS</t>
  </si>
  <si>
    <t>LEY -616 (Liq. Y prest. Laborales)</t>
  </si>
  <si>
    <t>SUPERVISION</t>
  </si>
  <si>
    <t>IMPREVISTOS</t>
  </si>
  <si>
    <t>DISEÑO URBANO Y ARQUITECTONICO</t>
  </si>
  <si>
    <t xml:space="preserve">ITBIS ( 18% ) </t>
  </si>
  <si>
    <t xml:space="preserve">SUB-TOTAL COSTOS INDIRECTOS </t>
  </si>
  <si>
    <r>
      <t>TOTAL GENERAL PRESUPUESTO EDIFICIO TIPO A "</t>
    </r>
    <r>
      <rPr>
        <b/>
        <i/>
        <sz val="14"/>
        <color indexed="9"/>
        <rFont val="Cambria"/>
        <family val="1"/>
      </rPr>
      <t>EL RIIITO</t>
    </r>
    <r>
      <rPr>
        <b/>
        <sz val="14"/>
        <color indexed="9"/>
        <rFont val="Cambria"/>
        <family val="1"/>
      </rPr>
      <t>"</t>
    </r>
  </si>
  <si>
    <t>DIFERENCIA</t>
  </si>
  <si>
    <t xml:space="preserve">                              n</t>
  </si>
  <si>
    <t>Partida estudio y Diseños sera cobrada por  la Comisión Presidencial de Apoyo para Desarrollo Provincial</t>
  </si>
  <si>
    <t>La estrutura de pavimento propuesta debe ser diseñada, para confirmar los espesores de las capas de cada material propuesto. La volumetria y el presupuesto pueden variar cuando se tenga el diseño de pavimento definitivo.</t>
  </si>
  <si>
    <t>La Volumetria Suministrada por departamento de Diseño Daniel Pons</t>
  </si>
  <si>
    <t>El Campamento sera utilizado para las calles Concepcion Taveras.</t>
  </si>
  <si>
    <t>ING. MANUEL JULIAN JAVIER CARABALLO</t>
  </si>
  <si>
    <t>ING. DOMINGO LOPEZ ACOSTA</t>
  </si>
  <si>
    <t>Enc. Presupuesto CPADP</t>
  </si>
  <si>
    <t>Enc. Departamento de Ingeniería CPADP</t>
  </si>
  <si>
    <t>Aprobado Por:</t>
  </si>
  <si>
    <t>Contratista</t>
  </si>
  <si>
    <t>Acarreo adicional material de préstamo a 7.3km</t>
  </si>
  <si>
    <t>Acarreo adicional material de sub-base a 7.3km</t>
  </si>
  <si>
    <t>Acarreo adicional material de base a 18 km</t>
  </si>
  <si>
    <t xml:space="preserve">Construccion de aceras e=0.10, </t>
  </si>
  <si>
    <t>Relleno bajo Aceras (Suministro y Colocacion) a 7.3 kms</t>
  </si>
  <si>
    <t>Terminacion de superficie</t>
  </si>
  <si>
    <t xml:space="preserve">Supervisión y Fiscalización </t>
  </si>
  <si>
    <t xml:space="preserve">Ley 6-86 Pensiones y Jubilaciones </t>
  </si>
  <si>
    <t>ITBIS de Dirección Técnica</t>
  </si>
  <si>
    <t>TOTAL GENERAL(COSTOS DIRECTOS + COSTOS INDIRECTOS)</t>
  </si>
  <si>
    <t>Caseta de material 3.65x4.90</t>
  </si>
  <si>
    <t>TRABAJO GENERAL</t>
  </si>
  <si>
    <t>Limpieza  continua y final</t>
  </si>
  <si>
    <t xml:space="preserve">Suministro y Colocación de Letrero de Obra en Vinil (Valla Full Color). Dimensión 12` x 8`. Incluye estructura metálica para fijación. </t>
  </si>
  <si>
    <t>Bote de material inservible</t>
  </si>
  <si>
    <t>Replanteo y seguimiento topográfico</t>
  </si>
  <si>
    <t>LIMPIEZA</t>
  </si>
  <si>
    <t>Limpieza y desyerbo a mano</t>
  </si>
  <si>
    <t>CONSTRUCCIÓN DE  CONTENES</t>
  </si>
  <si>
    <t>Excavación para base de contenes 0.15m</t>
  </si>
  <si>
    <t>Relleno compactado en conten caliche</t>
  </si>
  <si>
    <t>Construccion de contenes h= 0.30 m base 0.45 m hormigón f'c = 210 kg/cm2</t>
  </si>
  <si>
    <t>JUNTA DE DISTRITO MUNICIPAL LA COLONIA</t>
  </si>
  <si>
    <t>JDMCM-CCC-CP-2025-0001</t>
  </si>
  <si>
    <t>CONSTRUCCION DE CONTENES EN AREAS NUEVAS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</si>
</sst>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3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D$&quot;#,##0.00_);\(&quot;RD$&quot;#,##0.00\)"/>
    <numFmt numFmtId="165" formatCode="_(&quot;RD$&quot;* #,##0.00_);_(&quot;RD$&quot;* \(#,##0.00\);_(&quot;RD$&quot;* &quot;-&quot;??_);_(@_)"/>
    <numFmt numFmtId="166" formatCode="#,##0.00\ &quot;€&quot;;\-#,##0.00\ &quot;€&quot;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(* #,##0\ &quot;pta&quot;_);_(* \(#,##0\ &quot;pta&quot;\);_(* &quot;-&quot;??\ &quot;pta&quot;_);_(@_)"/>
    <numFmt numFmtId="170" formatCode="_-* #,##0.00_-;\-* #,##0.00_-;_-* &quot;-&quot;??_-;_-@_-"/>
    <numFmt numFmtId="171" formatCode="General_)"/>
    <numFmt numFmtId="172" formatCode="#,##0.0"/>
    <numFmt numFmtId="173" formatCode="_([$€-2]* #,##0.00_);_([$€-2]* \(#,##0.00\);_([$€-2]* &quot;-&quot;??_)"/>
    <numFmt numFmtId="174" formatCode="0.00_)"/>
    <numFmt numFmtId="175" formatCode="_-* #,##0.0000_-;\-* #,##0.0000_-;_-* &quot;-&quot;??_-;_-@_-"/>
    <numFmt numFmtId="176" formatCode="0.00000"/>
    <numFmt numFmtId="177" formatCode="#,##0.000"/>
    <numFmt numFmtId="178" formatCode="0.0"/>
    <numFmt numFmtId="179" formatCode="[$$-409]#,##0.00"/>
    <numFmt numFmtId="180" formatCode="#,##0.00\ _€"/>
    <numFmt numFmtId="181" formatCode="#,##0.00\ &quot;/m3&quot;"/>
    <numFmt numFmtId="182" formatCode="&quot;$&quot;#,##0;\-&quot;$&quot;#,##0"/>
    <numFmt numFmtId="183" formatCode="_-* #,##0.00\ _P_t_s_-;\-* #,##0.00\ _P_t_s_-;_-* &quot;-&quot;??\ _P_t_s_-;_-@_-"/>
    <numFmt numFmtId="184" formatCode="0_)"/>
    <numFmt numFmtId="185" formatCode="_([$€]* #,##0.00_);_([$€]* \(#,##0.00\);_([$€]* &quot;-&quot;??_);_(@_)"/>
    <numFmt numFmtId="186" formatCode="&quot; &quot;#,##0.00&quot; &quot;;&quot; (&quot;#,##0.00&quot;)&quot;;&quot; -&quot;#&quot; &quot;;&quot; &quot;@&quot; &quot;"/>
    <numFmt numFmtId="187" formatCode="[$-409]General"/>
    <numFmt numFmtId="188" formatCode="_ * #,##0.00_ ;_ * \-#,##0.00_ ;_ * &quot;-&quot;??_ ;_ @_ "/>
    <numFmt numFmtId="189" formatCode="00.00\ &quot;Meses&quot;"/>
    <numFmt numFmtId="190" formatCode="#,##0.00000000000"/>
    <numFmt numFmtId="191" formatCode="\ @"/>
    <numFmt numFmtId="192" formatCode="_-* #,##0\ &quot;$&quot;_-;_-* #,##0\ &quot;$&quot;\-;_-* &quot;-&quot;\ &quot;$&quot;_-;_-@_-"/>
    <numFmt numFmtId="193" formatCode="_([$€-2]\ * #,##0.00_);_([$€-2]\ * \(#,##0.00\);_([$€-2]\ * &quot;-&quot;??_)"/>
    <numFmt numFmtId="194" formatCode="@\ &quot;:&quot;\ \ "/>
    <numFmt numFmtId="195" formatCode="#,##0.0000_);\(#,##0.0000\)"/>
    <numFmt numFmtId="196" formatCode="_(* #,##0.000_);_(* \(#,##0.000\);_(* &quot;-&quot;??_);_(@_)"/>
    <numFmt numFmtId="197" formatCode="#,##0.00\ "/>
    <numFmt numFmtId="198" formatCode="#,##0.00\ &quot;M³S&quot;"/>
    <numFmt numFmtId="199" formatCode="00"/>
    <numFmt numFmtId="200" formatCode="[$RD$-1C0A]#,##0.00"/>
    <numFmt numFmtId="201" formatCode="@\ &quot;:&quot;\ "/>
    <numFmt numFmtId="202" formatCode="_-&quot;RD$&quot;* #,##0.00_-;\-&quot;RD$&quot;* #,##0.00_-;_-&quot;RD$&quot;* &quot;-&quot;??_-;_-@_-"/>
    <numFmt numFmtId="203" formatCode="_ * #,##0_ ;_ * \-#,##0_ ;_ * &quot;-&quot;_ ;_ @_ "/>
    <numFmt numFmtId="204" formatCode="_-[$RD$-1C0A]* #,##0.00_ ;_-[$RD$-1C0A]* \-#,##0.00\ ;_-[$RD$-1C0A]* &quot;-&quot;??_ ;_-@_ "/>
    <numFmt numFmtId="205" formatCode="#,##0.00;[Red]#,##0.00"/>
    <numFmt numFmtId="206" formatCode="[$-F800]dddd\,\ mmmm\ dd\,\ yyyy"/>
    <numFmt numFmtId="207" formatCode="&quot;RD$&quot;#,##0.00"/>
    <numFmt numFmtId="208" formatCode="#,##0.000000000000"/>
    <numFmt numFmtId="209" formatCode="_-* #,##0_-;\-* #,##0_-;_-* &quot;-&quot;_-;_-@_-"/>
    <numFmt numFmtId="210" formatCode="_-* #,##0\ _p_t_a_-;\-* #,##0\ _p_t_a_-;_-* &quot;-&quot;\ _p_t_a_-;_-@_-"/>
    <numFmt numFmtId="211" formatCode="&quot;$&quot;#,##0.00;[Red]\-&quot;$&quot;#,##0.00"/>
    <numFmt numFmtId="212" formatCode="_-&quot;£&quot;* #,##0_-;\-&quot;£&quot;* #,##0_-;_-&quot;£&quot;* &quot;-&quot;_-;_-@_-"/>
    <numFmt numFmtId="213" formatCode="_-&quot;£&quot;* #,##0.00_-;\-&quot;£&quot;* #,##0.00_-;_-&quot;£&quot;* &quot;-&quot;??_-;_-@_-"/>
    <numFmt numFmtId="214" formatCode="_-&quot;$&quot;* #,##0.00_-;\-&quot;$&quot;* #,##0.00_-;_-&quot;$&quot;* &quot;-&quot;??_-;_-@_-"/>
    <numFmt numFmtId="215" formatCode="#."/>
    <numFmt numFmtId="216" formatCode="#,##0.0000"/>
    <numFmt numFmtId="217" formatCode="_(&quot;N$&quot;* #,##0.00_);_(&quot;N$&quot;* \(#,##0.00\);_(&quot;N$&quot;* &quot;-&quot;??_);_(@_)"/>
    <numFmt numFmtId="218" formatCode="#&quot;-)&quot;"/>
    <numFmt numFmtId="219" formatCode="#,##0.0000000000"/>
    <numFmt numFmtId="220" formatCode="#,##0.0000000000000"/>
    <numFmt numFmtId="221" formatCode="#,##0.000000000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Helv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0"/>
      <color indexed="8"/>
      <name val="Verdana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sz val="10"/>
      <color theme="1"/>
      <name val="Arial1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sz val="10"/>
      <color indexed="36"/>
      <name val="MS Sans Serif"/>
      <family val="2"/>
    </font>
    <font>
      <u/>
      <sz val="10"/>
      <color indexed="12"/>
      <name val="Arial"/>
      <family val="2"/>
    </font>
    <font>
      <u/>
      <sz val="7.5"/>
      <color theme="10"/>
      <name val="Arial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b/>
      <sz val="12"/>
      <name val="Century Gothic"/>
      <family val="2"/>
    </font>
    <font>
      <sz val="10"/>
      <name val="Century Gothic"/>
      <family val="2"/>
    </font>
    <font>
      <b/>
      <sz val="12"/>
      <color theme="1"/>
      <name val="Century Gothic"/>
      <family val="2"/>
    </font>
    <font>
      <sz val="12"/>
      <name val="Century Gothic"/>
      <family val="2"/>
    </font>
    <font>
      <sz val="12"/>
      <color indexed="8"/>
      <name val="Century Gothic"/>
      <family val="2"/>
    </font>
    <font>
      <sz val="14"/>
      <name val="Century Gothic"/>
      <family val="2"/>
    </font>
    <font>
      <b/>
      <sz val="14"/>
      <color indexed="8"/>
      <name val="Century Gothic"/>
      <family val="2"/>
    </font>
    <font>
      <b/>
      <u/>
      <sz val="12"/>
      <color theme="1"/>
      <name val="Century Gothic"/>
      <family val="2"/>
    </font>
    <font>
      <sz val="11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2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14"/>
      <color indexed="81"/>
      <name val="Tahoma"/>
      <family val="2"/>
    </font>
    <font>
      <sz val="10"/>
      <name val="Geneva"/>
    </font>
    <font>
      <b/>
      <sz val="24"/>
      <name val="Cambria"/>
      <family val="1"/>
      <scheme val="major"/>
    </font>
    <font>
      <sz val="20"/>
      <name val="Cambria"/>
      <family val="1"/>
      <scheme val="major"/>
    </font>
    <font>
      <b/>
      <sz val="22"/>
      <name val="Cambria"/>
      <family val="1"/>
      <scheme val="major"/>
    </font>
    <font>
      <sz val="11"/>
      <color rgb="FF000000"/>
      <name val="Calibri"/>
      <family val="2"/>
    </font>
    <font>
      <b/>
      <sz val="13"/>
      <color theme="0"/>
      <name val="Cambria"/>
      <family val="1"/>
      <scheme val="major"/>
    </font>
    <font>
      <sz val="13"/>
      <color theme="1"/>
      <name val="Cambria"/>
      <family val="1"/>
      <scheme val="major"/>
    </font>
    <font>
      <b/>
      <sz val="13"/>
      <color theme="1"/>
      <name val="Cambria"/>
      <family val="1"/>
      <scheme val="major"/>
    </font>
    <font>
      <sz val="13"/>
      <color theme="0"/>
      <name val="Cambria"/>
      <family val="1"/>
      <scheme val="major"/>
    </font>
    <font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sz val="13"/>
      <name val="Cambria"/>
      <family val="1"/>
      <scheme val="major"/>
    </font>
    <font>
      <b/>
      <sz val="14"/>
      <color theme="0"/>
      <name val="Cambria"/>
      <family val="1"/>
    </font>
    <font>
      <sz val="14"/>
      <color theme="0"/>
      <name val="Cambria"/>
      <family val="1"/>
    </font>
    <font>
      <b/>
      <sz val="13"/>
      <name val="Cambria"/>
      <family val="1"/>
      <scheme val="major"/>
    </font>
    <font>
      <sz val="14"/>
      <name val="Cambria"/>
      <family val="1"/>
    </font>
    <font>
      <b/>
      <i/>
      <sz val="14"/>
      <color indexed="9"/>
      <name val="Cambria"/>
      <family val="1"/>
    </font>
    <font>
      <b/>
      <sz val="14"/>
      <color indexed="9"/>
      <name val="Cambria"/>
      <family val="1"/>
    </font>
    <font>
      <b/>
      <u/>
      <sz val="12"/>
      <color theme="1"/>
      <name val="Arial"/>
      <family val="2"/>
    </font>
    <font>
      <b/>
      <sz val="11"/>
      <name val="Arial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sz val="10"/>
      <color indexed="16"/>
      <name val="Verdana"/>
      <family val="2"/>
    </font>
    <font>
      <b/>
      <sz val="10"/>
      <color indexed="19"/>
      <name val="Verdana"/>
      <family val="2"/>
    </font>
    <font>
      <b/>
      <sz val="15"/>
      <color indexed="62"/>
      <name val="Verdana"/>
      <family val="2"/>
    </font>
    <font>
      <b/>
      <sz val="13"/>
      <color indexed="62"/>
      <name val="Verdana"/>
      <family val="2"/>
    </font>
    <font>
      <b/>
      <sz val="11"/>
      <color indexed="62"/>
      <name val="Verdana"/>
      <family val="2"/>
    </font>
    <font>
      <u/>
      <sz val="8.5"/>
      <color indexed="12"/>
      <name val="Arial"/>
      <family val="2"/>
    </font>
    <font>
      <b/>
      <sz val="10"/>
      <color indexed="63"/>
      <name val="Verdana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6"/>
      <name val="Times New Roman"/>
      <family val="1"/>
    </font>
    <font>
      <sz val="14"/>
      <color indexed="8"/>
      <name val="Times New Roman"/>
      <family val="1"/>
    </font>
    <font>
      <sz val="14"/>
      <color rgb="FFFF0000"/>
      <name val="Times New Roman"/>
      <family val="1"/>
    </font>
    <font>
      <b/>
      <sz val="16"/>
      <name val="Times New Roman"/>
      <family val="1"/>
    </font>
    <font>
      <b/>
      <sz val="16"/>
      <color theme="1"/>
      <name val="Times New Roman"/>
      <family val="1"/>
    </font>
    <font>
      <b/>
      <sz val="14"/>
      <color indexed="8"/>
      <name val="Times New Roman"/>
      <family val="1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31"/>
        <bgColor indexed="31"/>
      </patternFill>
    </fill>
    <fill>
      <patternFill patternType="solid">
        <fgColor indexed="5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54"/>
        <b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9"/>
        <bgColor indexed="9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30"/>
      </bottom>
      <diagonal/>
    </border>
    <border>
      <left/>
      <right/>
      <top/>
      <bottom style="thick">
        <color indexed="44"/>
      </bottom>
      <diagonal/>
    </border>
  </borders>
  <cellStyleXfs count="64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2" applyNumberFormat="0" applyAlignment="0" applyProtection="0"/>
    <xf numFmtId="173" fontId="3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2" fillId="0" borderId="15" applyNumberFormat="0" applyFill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4" fontId="13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4" fillId="20" borderId="16" applyNumberFormat="0" applyAlignment="0" applyProtection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0" fontId="4" fillId="0" borderId="0"/>
    <xf numFmtId="40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16" fillId="0" borderId="0" applyFont="0" applyFill="0" applyBorder="0" applyAlignment="0" applyProtection="0"/>
    <xf numFmtId="40" fontId="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179" fontId="5" fillId="8" borderId="0" applyNumberFormat="0" applyBorder="0" applyAlignment="0" applyProtection="0"/>
    <xf numFmtId="179" fontId="5" fillId="8" borderId="0" applyNumberFormat="0" applyBorder="0" applyAlignment="0" applyProtection="0"/>
    <xf numFmtId="179" fontId="5" fillId="8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7" borderId="0" applyNumberFormat="0" applyBorder="0" applyAlignment="0" applyProtection="0"/>
    <xf numFmtId="179" fontId="5" fillId="7" borderId="0" applyNumberFormat="0" applyBorder="0" applyAlignment="0" applyProtection="0"/>
    <xf numFmtId="179" fontId="5" fillId="7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23" borderId="0" applyNumberFormat="0" applyBorder="0" applyAlignment="0" applyProtection="0"/>
    <xf numFmtId="179" fontId="5" fillId="23" borderId="0" applyNumberFormat="0" applyBorder="0" applyAlignment="0" applyProtection="0"/>
    <xf numFmtId="179" fontId="5" fillId="23" borderId="0" applyNumberFormat="0" applyBorder="0" applyAlignment="0" applyProtection="0"/>
    <xf numFmtId="179" fontId="5" fillId="3" borderId="0" applyNumberFormat="0" applyBorder="0" applyAlignment="0" applyProtection="0"/>
    <xf numFmtId="179" fontId="5" fillId="3" borderId="0" applyNumberFormat="0" applyBorder="0" applyAlignment="0" applyProtection="0"/>
    <xf numFmtId="179" fontId="5" fillId="3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179" fontId="6" fillId="3" borderId="0" applyNumberFormat="0" applyBorder="0" applyAlignment="0" applyProtection="0"/>
    <xf numFmtId="179" fontId="6" fillId="3" borderId="0" applyNumberFormat="0" applyBorder="0" applyAlignment="0" applyProtection="0"/>
    <xf numFmtId="179" fontId="6" fillId="3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9" borderId="0" applyNumberFormat="0" applyBorder="0" applyAlignment="0" applyProtection="0"/>
    <xf numFmtId="179" fontId="6" fillId="9" borderId="0" applyNumberFormat="0" applyBorder="0" applyAlignment="0" applyProtection="0"/>
    <xf numFmtId="179" fontId="6" fillId="9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2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8" fillId="2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7" fillId="24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7" fillId="24" borderId="0" applyNumberFormat="0" applyBorder="0" applyAlignment="0" applyProtection="0"/>
    <xf numFmtId="0" fontId="17" fillId="30" borderId="0" applyNumberFormat="0" applyBorder="0" applyAlignment="0" applyProtection="0"/>
    <xf numFmtId="0" fontId="18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179" fontId="19" fillId="6" borderId="0" applyNumberFormat="0" applyBorder="0" applyAlignment="0" applyProtection="0"/>
    <xf numFmtId="179" fontId="19" fillId="6" borderId="0" applyNumberFormat="0" applyBorder="0" applyAlignment="0" applyProtection="0"/>
    <xf numFmtId="179" fontId="19" fillId="6" borderId="0" applyNumberFormat="0" applyBorder="0" applyAlignment="0" applyProtection="0"/>
    <xf numFmtId="0" fontId="8" fillId="20" borderId="12" applyNumberFormat="0" applyAlignment="0" applyProtection="0"/>
    <xf numFmtId="179" fontId="20" fillId="32" borderId="12" applyNumberFormat="0" applyAlignment="0" applyProtection="0"/>
    <xf numFmtId="179" fontId="20" fillId="32" borderId="12" applyNumberFormat="0" applyAlignment="0" applyProtection="0"/>
    <xf numFmtId="179" fontId="20" fillId="32" borderId="12" applyNumberFormat="0" applyAlignment="0" applyProtection="0"/>
    <xf numFmtId="179" fontId="21" fillId="33" borderId="18" applyNumberFormat="0" applyAlignment="0" applyProtection="0"/>
    <xf numFmtId="179" fontId="21" fillId="33" borderId="18" applyNumberFormat="0" applyAlignment="0" applyProtection="0"/>
    <xf numFmtId="179" fontId="21" fillId="33" borderId="18" applyNumberFormat="0" applyAlignment="0" applyProtection="0"/>
    <xf numFmtId="179" fontId="22" fillId="0" borderId="19" applyNumberFormat="0" applyFill="0" applyAlignment="0" applyProtection="0"/>
    <xf numFmtId="179" fontId="22" fillId="0" borderId="19" applyNumberFormat="0" applyFill="0" applyAlignment="0" applyProtection="0"/>
    <xf numFmtId="179" fontId="22" fillId="0" borderId="19" applyNumberFormat="0" applyFill="0" applyAlignment="0" applyProtection="0"/>
    <xf numFmtId="0" fontId="21" fillId="33" borderId="18" applyNumberFormat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4" fontId="16" fillId="0" borderId="0" applyFont="0" applyFill="0" applyBorder="0" applyAlignment="0" applyProtection="0"/>
    <xf numFmtId="44" fontId="2" fillId="0" borderId="0" applyFont="0" applyFill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Alignment="0" applyProtection="0"/>
    <xf numFmtId="18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Alignment="0" applyProtection="0"/>
    <xf numFmtId="43" fontId="5" fillId="0" borderId="0" applyFont="0" applyFill="0" applyBorder="0" applyAlignment="0" applyProtection="0"/>
    <xf numFmtId="44" fontId="2" fillId="0" borderId="0" applyFont="0" applyFill="0" applyAlignment="0" applyProtection="0"/>
    <xf numFmtId="176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179" fontId="24" fillId="0" borderId="0" applyNumberFormat="0" applyFill="0" applyBorder="0" applyAlignment="0" applyProtection="0"/>
    <xf numFmtId="179" fontId="24" fillId="0" borderId="0" applyNumberFormat="0" applyFill="0" applyBorder="0" applyAlignment="0" applyProtection="0"/>
    <xf numFmtId="179" fontId="24" fillId="0" borderId="0" applyNumberFormat="0" applyFill="0" applyBorder="0" applyAlignment="0" applyProtection="0"/>
    <xf numFmtId="0" fontId="25" fillId="34" borderId="0" applyNumberFormat="0" applyBorder="0" applyAlignment="0" applyProtection="0"/>
    <xf numFmtId="0" fontId="25" fillId="37" borderId="0" applyNumberFormat="0" applyBorder="0" applyAlignment="0" applyProtection="0"/>
    <xf numFmtId="0" fontId="25" fillId="3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6" fillId="25" borderId="0" applyNumberFormat="0" applyBorder="0" applyAlignment="0" applyProtection="0"/>
    <xf numFmtId="179" fontId="6" fillId="39" borderId="0" applyNumberFormat="0" applyBorder="0" applyAlignment="0" applyProtection="0"/>
    <xf numFmtId="179" fontId="6" fillId="39" borderId="0" applyNumberFormat="0" applyBorder="0" applyAlignment="0" applyProtection="0"/>
    <xf numFmtId="179" fontId="6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40" borderId="0" applyNumberFormat="0" applyBorder="0" applyAlignment="0" applyProtection="0"/>
    <xf numFmtId="0" fontId="6" fillId="27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27" borderId="0" applyNumberFormat="0" applyBorder="0" applyAlignment="0" applyProtection="0"/>
    <xf numFmtId="0" fontId="6" fillId="27" borderId="0" applyNumberFormat="0" applyBorder="0" applyAlignment="0" applyProtection="0"/>
    <xf numFmtId="179" fontId="6" fillId="41" borderId="0" applyNumberFormat="0" applyBorder="0" applyAlignment="0" applyProtection="0"/>
    <xf numFmtId="179" fontId="6" fillId="41" borderId="0" applyNumberFormat="0" applyBorder="0" applyAlignment="0" applyProtection="0"/>
    <xf numFmtId="179" fontId="6" fillId="41" borderId="0" applyNumberFormat="0" applyBorder="0" applyAlignment="0" applyProtection="0"/>
    <xf numFmtId="0" fontId="5" fillId="26" borderId="0" applyNumberFormat="0" applyBorder="0" applyAlignment="0" applyProtection="0"/>
    <xf numFmtId="0" fontId="5" fillId="38" borderId="0" applyNumberFormat="0" applyBorder="0" applyAlignment="0" applyProtection="0"/>
    <xf numFmtId="0" fontId="6" fillId="25" borderId="0" applyNumberFormat="0" applyBorder="0" applyAlignment="0" applyProtection="0"/>
    <xf numFmtId="179" fontId="6" fillId="14" borderId="0" applyNumberFormat="0" applyBorder="0" applyAlignment="0" applyProtection="0"/>
    <xf numFmtId="179" fontId="6" fillId="14" borderId="0" applyNumberFormat="0" applyBorder="0" applyAlignment="0" applyProtection="0"/>
    <xf numFmtId="179" fontId="6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6" fillId="24" borderId="0" applyNumberFormat="0" applyBorder="0" applyAlignment="0" applyProtection="0"/>
    <xf numFmtId="179" fontId="6" fillId="17" borderId="0" applyNumberFormat="0" applyBorder="0" applyAlignment="0" applyProtection="0"/>
    <xf numFmtId="179" fontId="6" fillId="17" borderId="0" applyNumberFormat="0" applyBorder="0" applyAlignment="0" applyProtection="0"/>
    <xf numFmtId="179" fontId="6" fillId="17" borderId="0" applyNumberFormat="0" applyBorder="0" applyAlignment="0" applyProtection="0"/>
    <xf numFmtId="179" fontId="26" fillId="23" borderId="12" applyNumberFormat="0" applyAlignment="0" applyProtection="0"/>
    <xf numFmtId="179" fontId="26" fillId="23" borderId="12" applyNumberFormat="0" applyAlignment="0" applyProtection="0"/>
    <xf numFmtId="179" fontId="26" fillId="23" borderId="12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6" fontId="27" fillId="0" borderId="0"/>
    <xf numFmtId="187" fontId="27" fillId="0" borderId="0"/>
    <xf numFmtId="0" fontId="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4" borderId="0" applyNumberFormat="0" applyBorder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2" fillId="0" borderId="15" applyNumberFormat="0" applyFill="0" applyAlignment="0" applyProtection="0"/>
    <xf numFmtId="0" fontId="1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179" fontId="30" fillId="0" borderId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179" fontId="7" fillId="5" borderId="0" applyNumberFormat="0" applyBorder="0" applyAlignment="0" applyProtection="0"/>
    <xf numFmtId="179" fontId="7" fillId="5" borderId="0" applyNumberFormat="0" applyBorder="0" applyAlignment="0" applyProtection="0"/>
    <xf numFmtId="179" fontId="7" fillId="5" borderId="0" applyNumberFormat="0" applyBorder="0" applyAlignment="0" applyProtection="0"/>
    <xf numFmtId="0" fontId="26" fillId="7" borderId="12" applyNumberFormat="0" applyAlignment="0" applyProtection="0"/>
    <xf numFmtId="0" fontId="33" fillId="0" borderId="20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5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90" fontId="2" fillId="0" borderId="0" applyFill="0" applyBorder="0" applyAlignment="0" applyProtection="0"/>
    <xf numFmtId="175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4" fillId="0" borderId="0" applyFont="0" applyFill="0" applyBorder="0" applyAlignment="0" applyProtection="0"/>
    <xf numFmtId="199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ill="0" applyBorder="0" applyAlignment="0" applyProtection="0"/>
    <xf numFmtId="169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79" fontId="34" fillId="23" borderId="0" applyNumberFormat="0" applyBorder="0" applyAlignment="0" applyProtection="0"/>
    <xf numFmtId="179" fontId="34" fillId="23" borderId="0" applyNumberFormat="0" applyBorder="0" applyAlignment="0" applyProtection="0"/>
    <xf numFmtId="179" fontId="34" fillId="23" borderId="0" applyNumberFormat="0" applyBorder="0" applyAlignment="0" applyProtection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0" fontId="4" fillId="0" borderId="0"/>
    <xf numFmtId="179" fontId="5" fillId="0" borderId="0"/>
    <xf numFmtId="179" fontId="5" fillId="0" borderId="0"/>
    <xf numFmtId="179" fontId="1" fillId="0" borderId="0"/>
    <xf numFmtId="0" fontId="1" fillId="0" borderId="0"/>
    <xf numFmtId="0" fontId="5" fillId="0" borderId="0"/>
    <xf numFmtId="0" fontId="2" fillId="0" borderId="0"/>
    <xf numFmtId="0" fontId="4" fillId="0" borderId="0"/>
    <xf numFmtId="0" fontId="2" fillId="0" borderId="0"/>
    <xf numFmtId="179" fontId="1" fillId="0" borderId="0"/>
    <xf numFmtId="179" fontId="2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2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1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2" fillId="0" borderId="0"/>
    <xf numFmtId="0" fontId="2" fillId="0" borderId="0"/>
    <xf numFmtId="179" fontId="5" fillId="0" borderId="0"/>
    <xf numFmtId="179" fontId="5" fillId="0" borderId="0"/>
    <xf numFmtId="179" fontId="5" fillId="0" borderId="0"/>
    <xf numFmtId="179" fontId="4" fillId="22" borderId="21" applyNumberFormat="0" applyFont="0" applyAlignment="0" applyProtection="0"/>
    <xf numFmtId="179" fontId="4" fillId="22" borderId="21" applyNumberFormat="0" applyFont="0" applyAlignment="0" applyProtection="0"/>
    <xf numFmtId="179" fontId="4" fillId="22" borderId="21" applyNumberFormat="0" applyFont="0" applyAlignment="0" applyProtection="0"/>
    <xf numFmtId="0" fontId="4" fillId="22" borderId="21" applyNumberFormat="0" applyFont="0" applyAlignment="0" applyProtection="0"/>
    <xf numFmtId="0" fontId="14" fillId="20" borderId="1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79" fontId="14" fillId="32" borderId="16" applyNumberFormat="0" applyAlignment="0" applyProtection="0"/>
    <xf numFmtId="179" fontId="14" fillId="32" borderId="16" applyNumberFormat="0" applyAlignment="0" applyProtection="0"/>
    <xf numFmtId="179" fontId="14" fillId="32" borderId="16" applyNumberFormat="0" applyAlignment="0" applyProtection="0"/>
    <xf numFmtId="0" fontId="35" fillId="0" borderId="0" applyNumberFormat="0" applyFill="0" applyBorder="0" applyAlignment="0" applyProtection="0"/>
    <xf numFmtId="179" fontId="22" fillId="0" borderId="0" applyNumberFormat="0" applyFill="0" applyBorder="0" applyAlignment="0" applyProtection="0"/>
    <xf numFmtId="179" fontId="22" fillId="0" borderId="0" applyNumberFormat="0" applyFill="0" applyBorder="0" applyAlignment="0" applyProtection="0"/>
    <xf numFmtId="179" fontId="22" fillId="0" borderId="0" applyNumberFormat="0" applyFill="0" applyBorder="0" applyAlignment="0" applyProtection="0"/>
    <xf numFmtId="179" fontId="9" fillId="0" borderId="0" applyNumberFormat="0" applyFill="0" applyBorder="0" applyAlignment="0" applyProtection="0"/>
    <xf numFmtId="179" fontId="9" fillId="0" borderId="0" applyNumberFormat="0" applyFill="0" applyBorder="0" applyAlignment="0" applyProtection="0"/>
    <xf numFmtId="179" fontId="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9" fontId="36" fillId="0" borderId="22" applyNumberFormat="0" applyFill="0" applyAlignment="0" applyProtection="0"/>
    <xf numFmtId="179" fontId="36" fillId="0" borderId="22" applyNumberFormat="0" applyFill="0" applyAlignment="0" applyProtection="0"/>
    <xf numFmtId="179" fontId="36" fillId="0" borderId="22" applyNumberFormat="0" applyFill="0" applyAlignment="0" applyProtection="0"/>
    <xf numFmtId="179" fontId="37" fillId="0" borderId="23" applyNumberFormat="0" applyFill="0" applyAlignment="0" applyProtection="0"/>
    <xf numFmtId="179" fontId="37" fillId="0" borderId="23" applyNumberFormat="0" applyFill="0" applyAlignment="0" applyProtection="0"/>
    <xf numFmtId="179" fontId="37" fillId="0" borderId="23" applyNumberFormat="0" applyFill="0" applyAlignment="0" applyProtection="0"/>
    <xf numFmtId="179" fontId="24" fillId="0" borderId="24" applyNumberFormat="0" applyFill="0" applyAlignment="0" applyProtection="0"/>
    <xf numFmtId="179" fontId="24" fillId="0" borderId="24" applyNumberFormat="0" applyFill="0" applyAlignment="0" applyProtection="0"/>
    <xf numFmtId="179" fontId="24" fillId="0" borderId="24" applyNumberFormat="0" applyFill="0" applyAlignment="0" applyProtection="0"/>
    <xf numFmtId="179" fontId="35" fillId="0" borderId="0" applyNumberFormat="0" applyFill="0" applyBorder="0" applyAlignment="0" applyProtection="0"/>
    <xf numFmtId="179" fontId="35" fillId="0" borderId="0" applyNumberFormat="0" applyFill="0" applyBorder="0" applyAlignment="0" applyProtection="0"/>
    <xf numFmtId="179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9" fontId="25" fillId="0" borderId="25" applyNumberFormat="0" applyFill="0" applyAlignment="0" applyProtection="0"/>
    <xf numFmtId="179" fontId="25" fillId="0" borderId="25" applyNumberFormat="0" applyFill="0" applyAlignment="0" applyProtection="0"/>
    <xf numFmtId="179" fontId="25" fillId="0" borderId="25" applyNumberFormat="0" applyFill="0" applyAlignment="0" applyProtection="0"/>
    <xf numFmtId="0" fontId="22" fillId="0" borderId="0" applyNumberFormat="0" applyFill="0" applyBorder="0" applyAlignment="0" applyProtection="0"/>
    <xf numFmtId="0" fontId="2" fillId="0" borderId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8" fillId="0" borderId="0"/>
    <xf numFmtId="0" fontId="4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0" fillId="0" borderId="0" applyFill="0" applyBorder="0" applyAlignment="0" applyProtection="0">
      <alignment vertical="top"/>
      <protection locked="0"/>
    </xf>
    <xf numFmtId="0" fontId="59" fillId="0" borderId="0" applyNumberFormat="0" applyFont="0" applyFill="0" applyBorder="0" applyAlignment="0" applyProtection="0">
      <alignment vertical="justify" textRotation="180"/>
    </xf>
    <xf numFmtId="0" fontId="63" fillId="0" borderId="0"/>
    <xf numFmtId="170" fontId="59" fillId="0" borderId="0" applyFont="0" applyFill="0" applyBorder="0" applyAlignment="0" applyProtection="0"/>
    <xf numFmtId="20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53" fillId="0" borderId="0"/>
    <xf numFmtId="1" fontId="52" fillId="0" borderId="0">
      <alignment horizontal="center" vertical="top"/>
    </xf>
    <xf numFmtId="0" fontId="2" fillId="46" borderId="0"/>
    <xf numFmtId="172" fontId="2" fillId="0" borderId="0">
      <alignment horizontal="center" vertical="top"/>
    </xf>
    <xf numFmtId="211" fontId="78" fillId="0" borderId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15" fontId="79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215" fontId="80" fillId="0" borderId="0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96" fontId="5" fillId="0" borderId="0"/>
    <xf numFmtId="0" fontId="2" fillId="22" borderId="2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8" fillId="52" borderId="0" applyNumberFormat="0" applyBorder="0" applyAlignment="0" applyProtection="0"/>
    <xf numFmtId="0" fontId="18" fillId="50" borderId="0" applyNumberFormat="0" applyBorder="0" applyAlignment="0" applyProtection="0"/>
    <xf numFmtId="0" fontId="18" fillId="49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170" fontId="2" fillId="0" borderId="0" applyFont="0" applyFill="0" applyBorder="0" applyAlignment="0" applyProtection="0"/>
    <xf numFmtId="0" fontId="18" fillId="48" borderId="0" applyNumberFormat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18" fillId="49" borderId="0" applyNumberFormat="0" applyBorder="0" applyAlignment="0" applyProtection="0"/>
    <xf numFmtId="0" fontId="18" fillId="52" borderId="0" applyNumberFormat="0" applyBorder="0" applyAlignment="0" applyProtection="0"/>
    <xf numFmtId="0" fontId="18" fillId="50" borderId="0" applyNumberFormat="0" applyBorder="0" applyAlignment="0" applyProtection="0"/>
    <xf numFmtId="20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8" fillId="51" borderId="0" applyNumberFormat="0" applyBorder="0" applyAlignment="0" applyProtection="0"/>
    <xf numFmtId="4" fontId="3" fillId="0" borderId="0" applyNumberFormat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7" fontId="2" fillId="0" borderId="0" applyFont="0" applyFill="0" applyBorder="0" applyAlignment="0" applyProtection="0"/>
    <xf numFmtId="0" fontId="4" fillId="0" borderId="0"/>
    <xf numFmtId="168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18" fillId="47" borderId="0" applyNumberFormat="0" applyBorder="0" applyAlignment="0" applyProtection="0"/>
    <xf numFmtId="40" fontId="4" fillId="0" borderId="0" applyFont="0" applyFill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18" fillId="51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8" fillId="52" borderId="0" applyNumberFormat="0" applyBorder="0" applyAlignment="0" applyProtection="0"/>
    <xf numFmtId="0" fontId="18" fillId="47" borderId="0" applyNumberFormat="0" applyBorder="0" applyAlignment="0" applyProtection="0"/>
    <xf numFmtId="0" fontId="81" fillId="30" borderId="0" applyNumberFormat="0" applyBorder="0" applyAlignment="0" applyProtection="0"/>
    <xf numFmtId="0" fontId="82" fillId="53" borderId="12" applyNumberFormat="0" applyAlignment="0" applyProtection="0"/>
    <xf numFmtId="0" fontId="83" fillId="0" borderId="37" applyNumberFormat="0" applyFill="0" applyAlignment="0" applyProtection="0"/>
    <xf numFmtId="0" fontId="84" fillId="0" borderId="38" applyNumberFormat="0" applyFill="0" applyAlignment="0" applyProtection="0"/>
    <xf numFmtId="0" fontId="85" fillId="0" borderId="24" applyNumberFormat="0" applyFill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18" fillId="48" borderId="0" applyNumberFormat="0" applyBorder="0" applyAlignment="0" applyProtection="0"/>
    <xf numFmtId="0" fontId="87" fillId="53" borderId="1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8" fillId="49" borderId="0" applyNumberFormat="0" applyBorder="0" applyAlignment="0" applyProtection="0"/>
    <xf numFmtId="0" fontId="2" fillId="0" borderId="0"/>
    <xf numFmtId="0" fontId="18" fillId="51" borderId="0" applyNumberFormat="0" applyBorder="0" applyAlignment="0" applyProtection="0"/>
    <xf numFmtId="0" fontId="18" fillId="48" borderId="0" applyNumberFormat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4" fillId="0" borderId="0"/>
    <xf numFmtId="0" fontId="4" fillId="0" borderId="0"/>
    <xf numFmtId="0" fontId="89" fillId="0" borderId="0"/>
    <xf numFmtId="43" fontId="2" fillId="0" borderId="0" applyFont="0" applyFill="0" applyBorder="0" applyAlignment="0" applyProtection="0"/>
  </cellStyleXfs>
  <cellXfs count="357">
    <xf numFmtId="0" fontId="0" fillId="0" borderId="0" xfId="0"/>
    <xf numFmtId="43" fontId="44" fillId="21" borderId="1" xfId="1" applyFont="1" applyFill="1" applyBorder="1" applyAlignment="1">
      <alignment horizontal="center" vertical="center" wrapText="1"/>
    </xf>
    <xf numFmtId="0" fontId="44" fillId="21" borderId="1" xfId="2" applyFont="1" applyFill="1" applyBorder="1" applyAlignment="1">
      <alignment horizontal="center" vertical="center" wrapText="1"/>
    </xf>
    <xf numFmtId="4" fontId="40" fillId="21" borderId="1" xfId="6" applyNumberFormat="1" applyFont="1" applyFill="1" applyBorder="1" applyAlignment="1">
      <alignment horizontal="center" vertical="center"/>
    </xf>
    <xf numFmtId="43" fontId="44" fillId="21" borderId="0" xfId="1" applyFont="1" applyFill="1" applyBorder="1" applyAlignment="1">
      <alignment horizontal="center" vertical="center" wrapText="1"/>
    </xf>
    <xf numFmtId="0" fontId="44" fillId="21" borderId="0" xfId="2" applyFont="1" applyFill="1" applyAlignment="1">
      <alignment horizontal="center" vertical="center" wrapText="1"/>
    </xf>
    <xf numFmtId="0" fontId="44" fillId="21" borderId="1" xfId="2" applyFont="1" applyFill="1" applyBorder="1" applyAlignment="1">
      <alignment horizontal="justify" vertical="center" wrapText="1"/>
    </xf>
    <xf numFmtId="4" fontId="39" fillId="21" borderId="0" xfId="6" applyNumberFormat="1" applyFont="1" applyFill="1" applyAlignment="1">
      <alignment vertical="center"/>
    </xf>
    <xf numFmtId="43" fontId="40" fillId="21" borderId="1" xfId="1" applyFont="1" applyFill="1" applyBorder="1" applyAlignment="1">
      <alignment horizontal="center" vertical="center"/>
    </xf>
    <xf numFmtId="43" fontId="40" fillId="21" borderId="0" xfId="1" applyFont="1" applyFill="1" applyBorder="1" applyAlignment="1">
      <alignment horizontal="center" vertical="center"/>
    </xf>
    <xf numFmtId="4" fontId="40" fillId="21" borderId="0" xfId="6" applyNumberFormat="1" applyFont="1" applyFill="1" applyAlignment="1">
      <alignment vertical="center"/>
    </xf>
    <xf numFmtId="43" fontId="40" fillId="21" borderId="0" xfId="1" applyFont="1" applyFill="1" applyBorder="1" applyAlignment="1">
      <alignment horizontal="center" vertical="center" wrapText="1"/>
    </xf>
    <xf numFmtId="4" fontId="40" fillId="21" borderId="0" xfId="6" applyNumberFormat="1" applyFont="1" applyFill="1" applyAlignment="1">
      <alignment horizontal="center" vertical="center"/>
    </xf>
    <xf numFmtId="0" fontId="44" fillId="21" borderId="0" xfId="2" applyFont="1" applyFill="1" applyAlignment="1">
      <alignment horizontal="justify" vertical="center" wrapText="1"/>
    </xf>
    <xf numFmtId="204" fontId="44" fillId="21" borderId="1" xfId="499" applyNumberFormat="1" applyFont="1" applyFill="1" applyBorder="1" applyAlignment="1">
      <alignment vertical="center" wrapText="1"/>
    </xf>
    <xf numFmtId="204" fontId="44" fillId="21" borderId="1" xfId="1" applyNumberFormat="1" applyFont="1" applyFill="1" applyBorder="1" applyAlignment="1">
      <alignment vertical="center" wrapText="1"/>
    </xf>
    <xf numFmtId="204" fontId="40" fillId="21" borderId="0" xfId="1" applyNumberFormat="1" applyFont="1" applyFill="1" applyBorder="1" applyAlignment="1">
      <alignment vertical="center"/>
    </xf>
    <xf numFmtId="204" fontId="44" fillId="21" borderId="0" xfId="1" applyNumberFormat="1" applyFont="1" applyFill="1" applyBorder="1" applyAlignment="1">
      <alignment vertical="center" wrapText="1"/>
    </xf>
    <xf numFmtId="204" fontId="40" fillId="21" borderId="1" xfId="6" applyNumberFormat="1" applyFont="1" applyFill="1" applyBorder="1" applyAlignment="1">
      <alignment vertical="center"/>
    </xf>
    <xf numFmtId="204" fontId="40" fillId="21" borderId="0" xfId="6" applyNumberFormat="1" applyFont="1" applyFill="1" applyAlignment="1">
      <alignment vertical="center"/>
    </xf>
    <xf numFmtId="204" fontId="41" fillId="21" borderId="0" xfId="59" applyNumberFormat="1" applyFont="1" applyFill="1" applyBorder="1" applyAlignment="1">
      <alignment horizontal="center" vertical="center"/>
    </xf>
    <xf numFmtId="43" fontId="44" fillId="21" borderId="1" xfId="1" applyFont="1" applyFill="1" applyBorder="1" applyAlignment="1">
      <alignment horizontal="center" wrapText="1"/>
    </xf>
    <xf numFmtId="0" fontId="44" fillId="21" borderId="1" xfId="2" applyFont="1" applyFill="1" applyBorder="1" applyAlignment="1">
      <alignment horizontal="center" wrapText="1"/>
    </xf>
    <xf numFmtId="204" fontId="44" fillId="21" borderId="1" xfId="1" applyNumberFormat="1" applyFont="1" applyFill="1" applyBorder="1" applyAlignment="1">
      <alignment wrapText="1"/>
    </xf>
    <xf numFmtId="43" fontId="40" fillId="21" borderId="1" xfId="1" applyFont="1" applyFill="1" applyBorder="1" applyAlignment="1">
      <alignment horizontal="center" vertical="top"/>
    </xf>
    <xf numFmtId="0" fontId="44" fillId="21" borderId="1" xfId="2" applyFont="1" applyFill="1" applyBorder="1" applyAlignment="1">
      <alignment horizontal="justify" vertical="top" wrapText="1"/>
    </xf>
    <xf numFmtId="204" fontId="44" fillId="21" borderId="1" xfId="499" applyNumberFormat="1" applyFont="1" applyFill="1" applyBorder="1" applyAlignment="1">
      <alignment wrapText="1"/>
    </xf>
    <xf numFmtId="4" fontId="39" fillId="21" borderId="9" xfId="6" applyNumberFormat="1" applyFont="1" applyFill="1" applyBorder="1" applyAlignment="1">
      <alignment vertical="center"/>
    </xf>
    <xf numFmtId="43" fontId="39" fillId="21" borderId="9" xfId="1" applyFont="1" applyFill="1" applyBorder="1" applyAlignment="1">
      <alignment horizontal="center" vertical="center"/>
    </xf>
    <xf numFmtId="204" fontId="39" fillId="21" borderId="9" xfId="6" applyNumberFormat="1" applyFont="1" applyFill="1" applyBorder="1" applyAlignment="1">
      <alignment vertical="center"/>
    </xf>
    <xf numFmtId="204" fontId="39" fillId="21" borderId="9" xfId="499" applyNumberFormat="1" applyFont="1" applyFill="1" applyBorder="1" applyAlignment="1">
      <alignment vertical="center"/>
    </xf>
    <xf numFmtId="0" fontId="42" fillId="21" borderId="0" xfId="2" applyFont="1" applyFill="1" applyAlignment="1">
      <alignment vertical="center"/>
    </xf>
    <xf numFmtId="4" fontId="43" fillId="21" borderId="0" xfId="6" applyNumberFormat="1" applyFont="1" applyFill="1" applyAlignment="1">
      <alignment horizontal="center" vertical="center"/>
    </xf>
    <xf numFmtId="43" fontId="43" fillId="21" borderId="0" xfId="1" applyFont="1" applyFill="1" applyBorder="1" applyAlignment="1">
      <alignment horizontal="center" vertical="center"/>
    </xf>
    <xf numFmtId="204" fontId="43" fillId="21" borderId="0" xfId="6" applyNumberFormat="1" applyFont="1" applyFill="1" applyAlignment="1">
      <alignment horizontal="center" vertical="center"/>
    </xf>
    <xf numFmtId="204" fontId="43" fillId="21" borderId="0" xfId="499" applyNumberFormat="1" applyFont="1" applyFill="1" applyBorder="1" applyAlignment="1">
      <alignment horizontal="center" vertical="center"/>
    </xf>
    <xf numFmtId="204" fontId="39" fillId="21" borderId="0" xfId="6" applyNumberFormat="1" applyFont="1" applyFill="1" applyAlignment="1">
      <alignment vertical="center"/>
    </xf>
    <xf numFmtId="4" fontId="43" fillId="21" borderId="0" xfId="6" applyNumberFormat="1" applyFont="1" applyFill="1" applyAlignment="1">
      <alignment horizontal="left" vertical="center"/>
    </xf>
    <xf numFmtId="204" fontId="43" fillId="21" borderId="1" xfId="499" applyNumberFormat="1" applyFont="1" applyFill="1" applyBorder="1" applyAlignment="1">
      <alignment horizontal="right" vertical="center"/>
    </xf>
    <xf numFmtId="204" fontId="43" fillId="21" borderId="1" xfId="6" applyNumberFormat="1" applyFont="1" applyFill="1" applyBorder="1" applyAlignment="1">
      <alignment vertical="center"/>
    </xf>
    <xf numFmtId="204" fontId="40" fillId="21" borderId="0" xfId="499" applyNumberFormat="1" applyFont="1" applyFill="1" applyBorder="1" applyAlignment="1">
      <alignment vertical="center"/>
    </xf>
    <xf numFmtId="204" fontId="44" fillId="21" borderId="0" xfId="499" applyNumberFormat="1" applyFont="1" applyFill="1" applyBorder="1" applyAlignment="1">
      <alignment vertical="center" wrapText="1"/>
    </xf>
    <xf numFmtId="204" fontId="39" fillId="21" borderId="0" xfId="499" applyNumberFormat="1" applyFont="1" applyFill="1" applyAlignment="1">
      <alignment vertical="center"/>
    </xf>
    <xf numFmtId="170" fontId="44" fillId="21" borderId="0" xfId="1" applyNumberFormat="1" applyFont="1" applyFill="1" applyBorder="1" applyAlignment="1">
      <alignment vertical="center" wrapText="1"/>
    </xf>
    <xf numFmtId="4" fontId="43" fillId="21" borderId="0" xfId="6" applyNumberFormat="1" applyFont="1" applyFill="1" applyAlignment="1">
      <alignment vertical="center"/>
    </xf>
    <xf numFmtId="4" fontId="40" fillId="21" borderId="1" xfId="6" applyNumberFormat="1" applyFont="1" applyFill="1" applyBorder="1" applyAlignment="1">
      <alignment vertical="center"/>
    </xf>
    <xf numFmtId="204" fontId="40" fillId="21" borderId="1" xfId="499" applyNumberFormat="1" applyFont="1" applyFill="1" applyBorder="1" applyAlignment="1">
      <alignment vertical="center"/>
    </xf>
    <xf numFmtId="204" fontId="40" fillId="21" borderId="0" xfId="499" applyNumberFormat="1" applyFont="1" applyFill="1" applyAlignment="1">
      <alignment vertical="center"/>
    </xf>
    <xf numFmtId="172" fontId="40" fillId="21" borderId="7" xfId="6" applyNumberFormat="1" applyFont="1" applyFill="1" applyBorder="1" applyAlignment="1">
      <alignment horizontal="right" vertical="top"/>
    </xf>
    <xf numFmtId="172" fontId="40" fillId="21" borderId="8" xfId="6" applyNumberFormat="1" applyFont="1" applyFill="1" applyBorder="1" applyAlignment="1">
      <alignment horizontal="right" vertical="top"/>
    </xf>
    <xf numFmtId="172" fontId="40" fillId="21" borderId="0" xfId="6" applyNumberFormat="1" applyFont="1" applyFill="1" applyAlignment="1">
      <alignment horizontal="right" vertical="top"/>
    </xf>
    <xf numFmtId="0" fontId="44" fillId="21" borderId="0" xfId="0" applyFont="1" applyFill="1" applyAlignment="1">
      <alignment vertical="center"/>
    </xf>
    <xf numFmtId="204" fontId="44" fillId="21" borderId="0" xfId="0" applyNumberFormat="1" applyFont="1" applyFill="1" applyAlignment="1">
      <alignment vertical="center"/>
    </xf>
    <xf numFmtId="204" fontId="44" fillId="21" borderId="0" xfId="499" applyNumberFormat="1" applyFont="1" applyFill="1" applyAlignment="1">
      <alignment vertical="center"/>
    </xf>
    <xf numFmtId="43" fontId="44" fillId="21" borderId="0" xfId="1" applyFont="1" applyFill="1" applyAlignment="1">
      <alignment vertical="center"/>
    </xf>
    <xf numFmtId="43" fontId="40" fillId="21" borderId="0" xfId="1" applyFont="1" applyFill="1" applyAlignment="1">
      <alignment vertical="center"/>
    </xf>
    <xf numFmtId="204" fontId="40" fillId="21" borderId="0" xfId="1" applyNumberFormat="1" applyFont="1" applyFill="1" applyAlignment="1">
      <alignment vertical="center"/>
    </xf>
    <xf numFmtId="4" fontId="48" fillId="21" borderId="0" xfId="6" applyNumberFormat="1" applyFont="1" applyFill="1" applyAlignment="1">
      <alignment vertical="center"/>
    </xf>
    <xf numFmtId="4" fontId="45" fillId="21" borderId="0" xfId="381" applyNumberFormat="1" applyFont="1" applyFill="1" applyAlignment="1">
      <alignment horizontal="center" vertical="center"/>
    </xf>
    <xf numFmtId="4" fontId="45" fillId="21" borderId="0" xfId="381" applyNumberFormat="1" applyFont="1" applyFill="1" applyAlignment="1">
      <alignment vertical="center"/>
    </xf>
    <xf numFmtId="4" fontId="44" fillId="21" borderId="0" xfId="381" applyNumberFormat="1" applyFont="1" applyFill="1" applyAlignment="1">
      <alignment vertical="center"/>
    </xf>
    <xf numFmtId="204" fontId="45" fillId="21" borderId="0" xfId="381" applyNumberFormat="1" applyFont="1" applyFill="1" applyAlignment="1">
      <alignment vertical="center"/>
    </xf>
    <xf numFmtId="204" fontId="45" fillId="21" borderId="0" xfId="499" applyNumberFormat="1" applyFont="1" applyFill="1" applyAlignment="1">
      <alignment vertical="center"/>
    </xf>
    <xf numFmtId="204" fontId="40" fillId="21" borderId="0" xfId="381" applyNumberFormat="1" applyFont="1" applyFill="1" applyAlignment="1">
      <alignment vertical="center"/>
    </xf>
    <xf numFmtId="4" fontId="40" fillId="21" borderId="0" xfId="381" applyNumberFormat="1" applyFont="1" applyFill="1" applyAlignment="1">
      <alignment horizontal="center" vertical="center"/>
    </xf>
    <xf numFmtId="8" fontId="44" fillId="21" borderId="0" xfId="46" applyNumberFormat="1" applyFont="1" applyFill="1" applyAlignment="1">
      <alignment horizontal="center" vertical="center" wrapText="1"/>
    </xf>
    <xf numFmtId="0" fontId="41" fillId="21" borderId="0" xfId="46" applyFont="1" applyFill="1" applyAlignment="1">
      <alignment horizontal="center" vertical="center"/>
    </xf>
    <xf numFmtId="0" fontId="44" fillId="21" borderId="0" xfId="381" applyFont="1" applyFill="1" applyAlignment="1">
      <alignment horizontal="center" vertical="center" wrapText="1"/>
    </xf>
    <xf numFmtId="0" fontId="41" fillId="21" borderId="0" xfId="381" applyFont="1" applyFill="1" applyAlignment="1">
      <alignment horizontal="center" vertical="center" wrapText="1"/>
    </xf>
    <xf numFmtId="204" fontId="41" fillId="21" borderId="0" xfId="499" applyNumberFormat="1" applyFont="1" applyFill="1" applyBorder="1" applyAlignment="1">
      <alignment horizontal="center" vertical="center"/>
    </xf>
    <xf numFmtId="204" fontId="41" fillId="21" borderId="0" xfId="46" applyNumberFormat="1" applyFont="1" applyFill="1" applyAlignment="1">
      <alignment horizontal="center" vertical="center"/>
    </xf>
    <xf numFmtId="43" fontId="39" fillId="21" borderId="0" xfId="1" applyFont="1" applyFill="1" applyAlignment="1">
      <alignment horizontal="center" vertical="center"/>
    </xf>
    <xf numFmtId="8" fontId="41" fillId="21" borderId="0" xfId="6" applyNumberFormat="1" applyFont="1" applyFill="1" applyAlignment="1">
      <alignment horizontal="center" vertical="center" wrapText="1"/>
    </xf>
    <xf numFmtId="0" fontId="42" fillId="21" borderId="0" xfId="6" applyFont="1" applyFill="1" applyAlignment="1">
      <alignment horizontal="center" vertical="center" wrapText="1"/>
    </xf>
    <xf numFmtId="43" fontId="41" fillId="43" borderId="1" xfId="501" applyFont="1" applyFill="1" applyBorder="1" applyAlignment="1">
      <alignment horizontal="center" vertical="center"/>
    </xf>
    <xf numFmtId="4" fontId="41" fillId="43" borderId="1" xfId="500" applyNumberFormat="1" applyFont="1" applyFill="1" applyBorder="1" applyAlignment="1">
      <alignment horizontal="center" vertical="center"/>
    </xf>
    <xf numFmtId="204" fontId="41" fillId="43" borderId="1" xfId="500" applyNumberFormat="1" applyFont="1" applyFill="1" applyBorder="1" applyAlignment="1">
      <alignment horizontal="center" vertical="center"/>
    </xf>
    <xf numFmtId="204" fontId="41" fillId="43" borderId="1" xfId="502" applyNumberFormat="1" applyFont="1" applyFill="1" applyBorder="1" applyAlignment="1">
      <alignment horizontal="center" vertical="center"/>
    </xf>
    <xf numFmtId="4" fontId="49" fillId="0" borderId="0" xfId="500" applyNumberFormat="1" applyFont="1" applyAlignment="1">
      <alignment vertical="center"/>
    </xf>
    <xf numFmtId="43" fontId="50" fillId="42" borderId="1" xfId="501" applyFont="1" applyFill="1" applyBorder="1" applyAlignment="1">
      <alignment horizontal="center" vertical="center"/>
    </xf>
    <xf numFmtId="204" fontId="46" fillId="0" borderId="0" xfId="500" applyNumberFormat="1" applyFont="1" applyAlignment="1">
      <alignment vertical="center"/>
    </xf>
    <xf numFmtId="204" fontId="50" fillId="0" borderId="1" xfId="500" applyNumberFormat="1" applyFont="1" applyBorder="1" applyAlignment="1">
      <alignment vertical="center"/>
    </xf>
    <xf numFmtId="170" fontId="44" fillId="0" borderId="0" xfId="501" applyNumberFormat="1" applyFont="1" applyFill="1" applyBorder="1" applyAlignment="1">
      <alignment vertical="center" wrapText="1"/>
    </xf>
    <xf numFmtId="170" fontId="44" fillId="0" borderId="0" xfId="501" applyNumberFormat="1" applyFont="1" applyBorder="1" applyAlignment="1">
      <alignment vertical="center" wrapText="1"/>
    </xf>
    <xf numFmtId="4" fontId="41" fillId="0" borderId="0" xfId="500" applyNumberFormat="1" applyFont="1" applyAlignment="1">
      <alignment vertical="center"/>
    </xf>
    <xf numFmtId="204" fontId="50" fillId="42" borderId="1" xfId="500" applyNumberFormat="1" applyFont="1" applyFill="1" applyBorder="1" applyAlignment="1">
      <alignment vertical="center"/>
    </xf>
    <xf numFmtId="0" fontId="42" fillId="0" borderId="0" xfId="500" applyFont="1" applyAlignment="1">
      <alignment vertical="center"/>
    </xf>
    <xf numFmtId="0" fontId="46" fillId="0" borderId="0" xfId="500" applyFont="1" applyAlignment="1">
      <alignment vertical="center"/>
    </xf>
    <xf numFmtId="43" fontId="46" fillId="0" borderId="0" xfId="501" applyFont="1" applyAlignment="1">
      <alignment horizontal="center" vertical="center"/>
    </xf>
    <xf numFmtId="4" fontId="50" fillId="0" borderId="0" xfId="500" applyNumberFormat="1" applyFont="1" applyAlignment="1">
      <alignment vertical="center"/>
    </xf>
    <xf numFmtId="43" fontId="50" fillId="0" borderId="0" xfId="501" applyFont="1" applyAlignment="1">
      <alignment horizontal="center" vertical="center"/>
    </xf>
    <xf numFmtId="204" fontId="50" fillId="0" borderId="0" xfId="500" applyNumberFormat="1" applyFont="1" applyAlignment="1">
      <alignment vertical="center"/>
    </xf>
    <xf numFmtId="204" fontId="50" fillId="0" borderId="0" xfId="502" applyNumberFormat="1" applyFont="1" applyAlignment="1">
      <alignment vertical="center"/>
    </xf>
    <xf numFmtId="0" fontId="54" fillId="0" borderId="0" xfId="64" applyFont="1"/>
    <xf numFmtId="0" fontId="56" fillId="0" borderId="0" xfId="0" applyFont="1"/>
    <xf numFmtId="43" fontId="40" fillId="21" borderId="0" xfId="1" applyFont="1" applyFill="1" applyBorder="1" applyAlignment="1">
      <alignment horizontal="center" vertical="top"/>
    </xf>
    <xf numFmtId="204" fontId="43" fillId="21" borderId="7" xfId="6" applyNumberFormat="1" applyFont="1" applyFill="1" applyBorder="1" applyAlignment="1">
      <alignment vertical="center"/>
    </xf>
    <xf numFmtId="204" fontId="43" fillId="21" borderId="30" xfId="499" applyNumberFormat="1" applyFont="1" applyFill="1" applyBorder="1" applyAlignment="1">
      <alignment horizontal="right" vertical="center"/>
    </xf>
    <xf numFmtId="204" fontId="44" fillId="21" borderId="17" xfId="499" applyNumberFormat="1" applyFont="1" applyFill="1" applyBorder="1" applyAlignment="1">
      <alignment wrapText="1"/>
    </xf>
    <xf numFmtId="43" fontId="40" fillId="21" borderId="9" xfId="1" applyFont="1" applyFill="1" applyBorder="1" applyAlignment="1">
      <alignment horizontal="center" vertical="top"/>
    </xf>
    <xf numFmtId="0" fontId="44" fillId="21" borderId="9" xfId="2" applyFont="1" applyFill="1" applyBorder="1" applyAlignment="1">
      <alignment horizontal="justify" vertical="top" wrapText="1"/>
    </xf>
    <xf numFmtId="43" fontId="44" fillId="21" borderId="9" xfId="1" applyFont="1" applyFill="1" applyBorder="1" applyAlignment="1">
      <alignment horizontal="center" wrapText="1"/>
    </xf>
    <xf numFmtId="0" fontId="44" fillId="21" borderId="9" xfId="2" applyFont="1" applyFill="1" applyBorder="1" applyAlignment="1">
      <alignment horizontal="center" wrapText="1"/>
    </xf>
    <xf numFmtId="204" fontId="44" fillId="21" borderId="9" xfId="1" applyNumberFormat="1" applyFont="1" applyFill="1" applyBorder="1" applyAlignment="1">
      <alignment wrapText="1"/>
    </xf>
    <xf numFmtId="43" fontId="40" fillId="21" borderId="3" xfId="1" applyFont="1" applyFill="1" applyBorder="1" applyAlignment="1">
      <alignment horizontal="center" vertical="top"/>
    </xf>
    <xf numFmtId="0" fontId="44" fillId="21" borderId="3" xfId="2" applyFont="1" applyFill="1" applyBorder="1" applyAlignment="1">
      <alignment horizontal="justify" vertical="top" wrapText="1"/>
    </xf>
    <xf numFmtId="43" fontId="44" fillId="21" borderId="3" xfId="1" applyFont="1" applyFill="1" applyBorder="1" applyAlignment="1">
      <alignment horizontal="center" wrapText="1"/>
    </xf>
    <xf numFmtId="0" fontId="44" fillId="21" borderId="3" xfId="2" applyFont="1" applyFill="1" applyBorder="1" applyAlignment="1">
      <alignment horizontal="center" wrapText="1"/>
    </xf>
    <xf numFmtId="204" fontId="44" fillId="21" borderId="4" xfId="1" applyNumberFormat="1" applyFont="1" applyFill="1" applyBorder="1" applyAlignment="1">
      <alignment wrapText="1"/>
    </xf>
    <xf numFmtId="0" fontId="44" fillId="21" borderId="9" xfId="0" applyFont="1" applyFill="1" applyBorder="1" applyAlignment="1">
      <alignment vertical="center"/>
    </xf>
    <xf numFmtId="0" fontId="44" fillId="21" borderId="10" xfId="0" applyFont="1" applyFill="1" applyBorder="1" applyAlignment="1">
      <alignment vertical="center"/>
    </xf>
    <xf numFmtId="0" fontId="44" fillId="21" borderId="2" xfId="0" applyFont="1" applyFill="1" applyBorder="1" applyAlignment="1">
      <alignment vertical="center"/>
    </xf>
    <xf numFmtId="4" fontId="40" fillId="21" borderId="1" xfId="6" applyNumberFormat="1" applyFont="1" applyFill="1" applyBorder="1" applyAlignment="1">
      <alignment vertical="center" wrapText="1"/>
    </xf>
    <xf numFmtId="204" fontId="40" fillId="21" borderId="1" xfId="6" applyNumberFormat="1" applyFont="1" applyFill="1" applyBorder="1"/>
    <xf numFmtId="0" fontId="50" fillId="42" borderId="11" xfId="64" applyFont="1" applyFill="1" applyBorder="1" applyAlignment="1">
      <alignment vertical="top" wrapText="1"/>
    </xf>
    <xf numFmtId="0" fontId="50" fillId="42" borderId="17" xfId="64" applyFont="1" applyFill="1" applyBorder="1" applyAlignment="1">
      <alignment vertical="top" wrapText="1"/>
    </xf>
    <xf numFmtId="0" fontId="50" fillId="42" borderId="5" xfId="64" applyFont="1" applyFill="1" applyBorder="1" applyAlignment="1">
      <alignment vertical="top" wrapText="1"/>
    </xf>
    <xf numFmtId="204" fontId="50" fillId="42" borderId="5" xfId="64" applyNumberFormat="1" applyFont="1" applyFill="1" applyBorder="1" applyAlignment="1">
      <alignment vertical="top" wrapText="1"/>
    </xf>
    <xf numFmtId="43" fontId="47" fillId="21" borderId="6" xfId="1" applyFont="1" applyFill="1" applyBorder="1" applyAlignment="1">
      <alignment vertical="center"/>
    </xf>
    <xf numFmtId="43" fontId="47" fillId="21" borderId="3" xfId="1" applyFont="1" applyFill="1" applyBorder="1" applyAlignment="1">
      <alignment vertical="center"/>
    </xf>
    <xf numFmtId="43" fontId="47" fillId="21" borderId="4" xfId="1" applyFont="1" applyFill="1" applyBorder="1" applyAlignment="1">
      <alignment vertical="center"/>
    </xf>
    <xf numFmtId="43" fontId="47" fillId="21" borderId="7" xfId="1" applyFont="1" applyFill="1" applyBorder="1" applyAlignment="1">
      <alignment vertical="center"/>
    </xf>
    <xf numFmtId="43" fontId="47" fillId="21" borderId="0" xfId="1" applyFont="1" applyFill="1" applyBorder="1" applyAlignment="1">
      <alignment vertical="center"/>
    </xf>
    <xf numFmtId="43" fontId="47" fillId="21" borderId="2" xfId="1" applyFont="1" applyFill="1" applyBorder="1" applyAlignment="1">
      <alignment vertical="center"/>
    </xf>
    <xf numFmtId="43" fontId="47" fillId="21" borderId="8" xfId="1" applyFont="1" applyFill="1" applyBorder="1" applyAlignment="1">
      <alignment vertical="center"/>
    </xf>
    <xf numFmtId="43" fontId="47" fillId="21" borderId="9" xfId="1" applyFont="1" applyFill="1" applyBorder="1" applyAlignment="1">
      <alignment vertical="center"/>
    </xf>
    <xf numFmtId="43" fontId="47" fillId="21" borderId="10" xfId="1" applyFont="1" applyFill="1" applyBorder="1" applyAlignment="1">
      <alignment vertical="center"/>
    </xf>
    <xf numFmtId="43" fontId="50" fillId="43" borderId="11" xfId="501" applyFont="1" applyFill="1" applyBorder="1" applyAlignment="1">
      <alignment vertical="center"/>
    </xf>
    <xf numFmtId="43" fontId="50" fillId="43" borderId="17" xfId="501" applyFont="1" applyFill="1" applyBorder="1" applyAlignment="1">
      <alignment vertical="center"/>
    </xf>
    <xf numFmtId="43" fontId="50" fillId="43" borderId="5" xfId="501" applyFont="1" applyFill="1" applyBorder="1" applyAlignment="1">
      <alignment vertical="center"/>
    </xf>
    <xf numFmtId="4" fontId="50" fillId="42" borderId="11" xfId="500" quotePrefix="1" applyNumberFormat="1" applyFont="1" applyFill="1" applyBorder="1" applyAlignment="1">
      <alignment vertical="center"/>
    </xf>
    <xf numFmtId="4" fontId="50" fillId="42" borderId="17" xfId="500" quotePrefix="1" applyNumberFormat="1" applyFont="1" applyFill="1" applyBorder="1" applyAlignment="1">
      <alignment vertical="center"/>
    </xf>
    <xf numFmtId="4" fontId="50" fillId="42" borderId="5" xfId="500" quotePrefix="1" applyNumberFormat="1" applyFont="1" applyFill="1" applyBorder="1" applyAlignment="1">
      <alignment vertical="center"/>
    </xf>
    <xf numFmtId="4" fontId="50" fillId="42" borderId="11" xfId="500" applyNumberFormat="1" applyFont="1" applyFill="1" applyBorder="1" applyAlignment="1">
      <alignment vertical="center"/>
    </xf>
    <xf numFmtId="4" fontId="50" fillId="42" borderId="17" xfId="500" applyNumberFormat="1" applyFont="1" applyFill="1" applyBorder="1" applyAlignment="1">
      <alignment vertical="center"/>
    </xf>
    <xf numFmtId="4" fontId="50" fillId="42" borderId="5" xfId="500" applyNumberFormat="1" applyFont="1" applyFill="1" applyBorder="1" applyAlignment="1">
      <alignment vertical="center"/>
    </xf>
    <xf numFmtId="171" fontId="46" fillId="0" borderId="17" xfId="500" quotePrefix="1" applyNumberFormat="1" applyFont="1" applyBorder="1" applyAlignment="1">
      <alignment vertical="center"/>
    </xf>
    <xf numFmtId="4" fontId="40" fillId="21" borderId="4" xfId="6" applyNumberFormat="1" applyFont="1" applyFill="1" applyBorder="1" applyAlignment="1">
      <alignment vertical="center" wrapText="1"/>
    </xf>
    <xf numFmtId="7" fontId="44" fillId="21" borderId="0" xfId="46" applyNumberFormat="1" applyFont="1" applyFill="1" applyAlignment="1">
      <alignment vertical="center"/>
    </xf>
    <xf numFmtId="7" fontId="41" fillId="21" borderId="0" xfId="46" applyNumberFormat="1" applyFont="1" applyFill="1" applyAlignment="1">
      <alignment vertical="center"/>
    </xf>
    <xf numFmtId="0" fontId="44" fillId="21" borderId="0" xfId="46" applyFont="1" applyFill="1" applyAlignment="1">
      <alignment vertical="center"/>
    </xf>
    <xf numFmtId="0" fontId="59" fillId="0" borderId="0" xfId="513" applyAlignment="1">
      <alignment vertical="top"/>
    </xf>
    <xf numFmtId="0" fontId="59" fillId="21" borderId="0" xfId="513" applyFill="1" applyAlignment="1">
      <alignment vertical="top"/>
    </xf>
    <xf numFmtId="0" fontId="64" fillId="44" borderId="27" xfId="514" applyFont="1" applyFill="1" applyBorder="1" applyAlignment="1">
      <alignment horizontal="center" vertical="center"/>
    </xf>
    <xf numFmtId="0" fontId="65" fillId="0" borderId="7" xfId="513" applyFont="1" applyBorder="1" applyAlignment="1">
      <alignment vertical="center"/>
    </xf>
    <xf numFmtId="0" fontId="65" fillId="0" borderId="0" xfId="513" applyFont="1" applyBorder="1" applyAlignment="1">
      <alignment wrapText="1"/>
    </xf>
    <xf numFmtId="4" fontId="65" fillId="0" borderId="0" xfId="513" applyNumberFormat="1" applyFont="1" applyBorder="1" applyAlignment="1">
      <alignment vertical="center"/>
    </xf>
    <xf numFmtId="0" fontId="65" fillId="0" borderId="0" xfId="513" applyFont="1" applyBorder="1" applyAlignment="1">
      <alignment horizontal="center" vertical="center"/>
    </xf>
    <xf numFmtId="4" fontId="66" fillId="0" borderId="2" xfId="513" applyNumberFormat="1" applyFont="1" applyBorder="1" applyAlignment="1">
      <alignment vertical="center"/>
    </xf>
    <xf numFmtId="2" fontId="64" fillId="45" borderId="36" xfId="513" applyNumberFormat="1" applyFont="1" applyFill="1" applyBorder="1" applyAlignment="1"/>
    <xf numFmtId="0" fontId="64" fillId="45" borderId="31" xfId="513" applyFont="1" applyFill="1" applyBorder="1" applyAlignment="1"/>
    <xf numFmtId="0" fontId="67" fillId="45" borderId="31" xfId="513" applyFont="1" applyFill="1" applyBorder="1" applyAlignment="1">
      <alignment vertical="center"/>
    </xf>
    <xf numFmtId="4" fontId="67" fillId="45" borderId="31" xfId="513" applyNumberFormat="1" applyFont="1" applyFill="1" applyBorder="1" applyAlignment="1">
      <alignment vertical="center"/>
    </xf>
    <xf numFmtId="4" fontId="64" fillId="45" borderId="33" xfId="513" applyNumberFormat="1" applyFont="1" applyFill="1" applyBorder="1" applyAlignment="1">
      <alignment vertical="top"/>
    </xf>
    <xf numFmtId="0" fontId="65" fillId="0" borderId="0" xfId="513" applyFont="1" applyBorder="1" applyAlignment="1">
      <alignment vertical="center" wrapText="1"/>
    </xf>
    <xf numFmtId="4" fontId="65" fillId="0" borderId="0" xfId="513" applyNumberFormat="1" applyFont="1" applyBorder="1" applyAlignment="1">
      <alignment horizontal="center" vertical="center"/>
    </xf>
    <xf numFmtId="4" fontId="65" fillId="0" borderId="0" xfId="513" applyNumberFormat="1" applyFont="1" applyFill="1" applyBorder="1" applyAlignment="1">
      <alignment horizontal="right" vertical="center"/>
    </xf>
    <xf numFmtId="0" fontId="67" fillId="45" borderId="31" xfId="513" applyFont="1" applyFill="1" applyBorder="1" applyAlignment="1">
      <alignment horizontal="center" vertical="center"/>
    </xf>
    <xf numFmtId="4" fontId="67" fillId="45" borderId="31" xfId="513" applyNumberFormat="1" applyFont="1" applyFill="1" applyBorder="1" applyAlignment="1">
      <alignment horizontal="right" vertical="center"/>
    </xf>
    <xf numFmtId="0" fontId="68" fillId="0" borderId="0" xfId="513" applyFont="1" applyBorder="1" applyAlignment="1"/>
    <xf numFmtId="4" fontId="69" fillId="0" borderId="0" xfId="513" applyNumberFormat="1" applyFont="1" applyBorder="1" applyAlignment="1">
      <alignment horizontal="center" vertical="center"/>
    </xf>
    <xf numFmtId="0" fontId="69" fillId="0" borderId="0" xfId="513" applyFont="1" applyBorder="1" applyAlignment="1">
      <alignment horizontal="center" vertical="center"/>
    </xf>
    <xf numFmtId="4" fontId="69" fillId="0" borderId="0" xfId="513" applyNumberFormat="1" applyFont="1" applyFill="1" applyBorder="1" applyAlignment="1">
      <alignment horizontal="right" vertical="center"/>
    </xf>
    <xf numFmtId="4" fontId="69" fillId="0" borderId="0" xfId="513" applyNumberFormat="1" applyFont="1" applyBorder="1" applyAlignment="1">
      <alignment vertical="center"/>
    </xf>
    <xf numFmtId="0" fontId="70" fillId="0" borderId="2" xfId="513" applyFont="1" applyBorder="1" applyAlignment="1">
      <alignment vertical="top"/>
    </xf>
    <xf numFmtId="0" fontId="68" fillId="0" borderId="0" xfId="513" applyFont="1" applyBorder="1" applyAlignment="1">
      <alignment wrapText="1"/>
    </xf>
    <xf numFmtId="0" fontId="68" fillId="0" borderId="0" xfId="513" applyFont="1" applyFill="1" applyBorder="1" applyAlignment="1">
      <alignment wrapText="1"/>
    </xf>
    <xf numFmtId="0" fontId="68" fillId="0" borderId="0" xfId="513" applyFont="1" applyBorder="1" applyAlignment="1">
      <alignment horizontal="center"/>
    </xf>
    <xf numFmtId="2" fontId="64" fillId="45" borderId="28" xfId="513" applyNumberFormat="1" applyFont="1" applyFill="1" applyBorder="1" applyAlignment="1"/>
    <xf numFmtId="4" fontId="64" fillId="45" borderId="32" xfId="513" applyNumberFormat="1" applyFont="1" applyFill="1" applyBorder="1" applyAlignment="1">
      <alignment vertical="top"/>
    </xf>
    <xf numFmtId="0" fontId="69" fillId="0" borderId="7" xfId="513" applyFont="1" applyBorder="1" applyAlignment="1">
      <alignment vertical="center"/>
    </xf>
    <xf numFmtId="170" fontId="68" fillId="0" borderId="0" xfId="515" applyFont="1" applyBorder="1" applyAlignment="1"/>
    <xf numFmtId="0" fontId="68" fillId="0" borderId="2" xfId="513" applyFont="1" applyBorder="1" applyAlignment="1">
      <alignment vertical="top"/>
    </xf>
    <xf numFmtId="170" fontId="68" fillId="0" borderId="0" xfId="515" applyFont="1" applyFill="1" applyBorder="1" applyAlignment="1"/>
    <xf numFmtId="0" fontId="70" fillId="0" borderId="7" xfId="513" applyFont="1" applyBorder="1" applyAlignment="1"/>
    <xf numFmtId="0" fontId="70" fillId="0" borderId="0" xfId="513" applyFont="1" applyBorder="1" applyAlignment="1"/>
    <xf numFmtId="4" fontId="70" fillId="0" borderId="0" xfId="513" applyNumberFormat="1" applyFont="1" applyBorder="1" applyAlignment="1">
      <alignment horizontal="right"/>
    </xf>
    <xf numFmtId="2" fontId="71" fillId="45" borderId="36" xfId="513" applyNumberFormat="1" applyFont="1" applyFill="1" applyBorder="1" applyAlignment="1"/>
    <xf numFmtId="0" fontId="71" fillId="45" borderId="31" xfId="513" applyFont="1" applyFill="1" applyBorder="1" applyAlignment="1"/>
    <xf numFmtId="0" fontId="72" fillId="45" borderId="31" xfId="513" applyFont="1" applyFill="1" applyBorder="1" applyAlignment="1">
      <alignment vertical="center"/>
    </xf>
    <xf numFmtId="4" fontId="72" fillId="45" borderId="31" xfId="513" applyNumberFormat="1" applyFont="1" applyFill="1" applyBorder="1" applyAlignment="1">
      <alignment vertical="center"/>
    </xf>
    <xf numFmtId="0" fontId="72" fillId="45" borderId="31" xfId="513" applyFont="1" applyFill="1" applyBorder="1" applyAlignment="1">
      <alignment horizontal="right" vertical="center"/>
    </xf>
    <xf numFmtId="4" fontId="71" fillId="45" borderId="33" xfId="513" applyNumberFormat="1" applyFont="1" applyFill="1" applyBorder="1" applyAlignment="1">
      <alignment vertical="top"/>
    </xf>
    <xf numFmtId="4" fontId="59" fillId="0" borderId="0" xfId="513" applyNumberFormat="1" applyAlignment="1">
      <alignment vertical="top"/>
    </xf>
    <xf numFmtId="2" fontId="66" fillId="0" borderId="7" xfId="513" applyNumberFormat="1" applyFont="1" applyBorder="1" applyAlignment="1"/>
    <xf numFmtId="0" fontId="66" fillId="0" borderId="0" xfId="513" applyFont="1" applyBorder="1" applyAlignment="1"/>
    <xf numFmtId="4" fontId="65" fillId="0" borderId="0" xfId="513" applyNumberFormat="1" applyFont="1" applyBorder="1" applyAlignment="1">
      <alignment horizontal="right"/>
    </xf>
    <xf numFmtId="0" fontId="70" fillId="0" borderId="0" xfId="513" applyFont="1" applyBorder="1" applyAlignment="1">
      <alignment horizontal="right"/>
    </xf>
    <xf numFmtId="0" fontId="70" fillId="0" borderId="0" xfId="513" applyFont="1" applyBorder="1" applyAlignment="1">
      <alignment vertical="top"/>
    </xf>
    <xf numFmtId="10" fontId="65" fillId="0" borderId="0" xfId="513" applyNumberFormat="1" applyFont="1" applyBorder="1" applyAlignment="1">
      <alignment horizontal="center" vertical="center"/>
    </xf>
    <xf numFmtId="4" fontId="65" fillId="0" borderId="0" xfId="513" applyNumberFormat="1" applyFont="1" applyBorder="1" applyAlignment="1">
      <alignment horizontal="right" vertical="center"/>
    </xf>
    <xf numFmtId="4" fontId="65" fillId="0" borderId="2" xfId="513" applyNumberFormat="1" applyFont="1" applyBorder="1" applyAlignment="1"/>
    <xf numFmtId="0" fontId="73" fillId="0" borderId="0" xfId="513" applyFont="1" applyBorder="1" applyAlignment="1"/>
    <xf numFmtId="0" fontId="73" fillId="0" borderId="0" xfId="513" applyFont="1" applyBorder="1" applyAlignment="1">
      <alignment vertical="top"/>
    </xf>
    <xf numFmtId="10" fontId="73" fillId="0" borderId="0" xfId="513" applyNumberFormat="1" applyFont="1" applyBorder="1" applyAlignment="1">
      <alignment horizontal="center" vertical="center"/>
    </xf>
    <xf numFmtId="4" fontId="65" fillId="0" borderId="0" xfId="513" applyNumberFormat="1" applyFont="1" applyBorder="1" applyAlignment="1"/>
    <xf numFmtId="0" fontId="59" fillId="0" borderId="0" xfId="513" quotePrefix="1" applyAlignment="1">
      <alignment vertical="top"/>
    </xf>
    <xf numFmtId="10" fontId="71" fillId="45" borderId="31" xfId="513" applyNumberFormat="1" applyFont="1" applyFill="1" applyBorder="1" applyAlignment="1">
      <alignment vertical="center"/>
    </xf>
    <xf numFmtId="0" fontId="74" fillId="0" borderId="7" xfId="513" applyFont="1" applyBorder="1" applyAlignment="1"/>
    <xf numFmtId="0" fontId="74" fillId="0" borderId="0" xfId="513" applyFont="1" applyBorder="1" applyAlignment="1"/>
    <xf numFmtId="0" fontId="74" fillId="0" borderId="0" xfId="513" applyFont="1" applyBorder="1" applyAlignment="1">
      <alignment horizontal="right"/>
    </xf>
    <xf numFmtId="0" fontId="74" fillId="0" borderId="2" xfId="513" applyFont="1" applyBorder="1" applyAlignment="1">
      <alignment vertical="top"/>
    </xf>
    <xf numFmtId="2" fontId="71" fillId="45" borderId="28" xfId="513" applyNumberFormat="1" applyFont="1" applyFill="1" applyBorder="1" applyAlignment="1"/>
    <xf numFmtId="4" fontId="71" fillId="45" borderId="32" xfId="513" applyNumberFormat="1" applyFont="1" applyFill="1" applyBorder="1" applyAlignment="1">
      <alignment vertical="top"/>
    </xf>
    <xf numFmtId="207" fontId="59" fillId="0" borderId="0" xfId="513" applyNumberFormat="1" applyAlignment="1">
      <alignment vertical="top"/>
    </xf>
    <xf numFmtId="4" fontId="55" fillId="0" borderId="0" xfId="381" applyNumberFormat="1" applyFont="1" applyAlignment="1">
      <alignment horizontal="right"/>
    </xf>
    <xf numFmtId="4" fontId="77" fillId="0" borderId="0" xfId="381" applyNumberFormat="1" applyFont="1"/>
    <xf numFmtId="4" fontId="55" fillId="0" borderId="0" xfId="381" applyNumberFormat="1" applyFont="1"/>
    <xf numFmtId="208" fontId="59" fillId="0" borderId="0" xfId="513" applyNumberFormat="1" applyAlignment="1">
      <alignment vertical="top"/>
    </xf>
    <xf numFmtId="172" fontId="55" fillId="0" borderId="0" xfId="381" applyNumberFormat="1" applyFont="1" applyAlignment="1">
      <alignment horizontal="right"/>
    </xf>
    <xf numFmtId="0" fontId="59" fillId="0" borderId="0" xfId="513" applyAlignment="1"/>
    <xf numFmtId="0" fontId="59" fillId="0" borderId="0" xfId="513" applyAlignment="1">
      <alignment horizontal="center"/>
    </xf>
    <xf numFmtId="204" fontId="43" fillId="21" borderId="3" xfId="499" applyNumberFormat="1" applyFont="1" applyFill="1" applyBorder="1" applyAlignment="1">
      <alignment horizontal="center" vertical="center"/>
    </xf>
    <xf numFmtId="0" fontId="90" fillId="21" borderId="0" xfId="2" applyFont="1" applyFill="1" applyAlignment="1">
      <alignment horizontal="justify" vertical="top"/>
    </xf>
    <xf numFmtId="2" fontId="93" fillId="21" borderId="0" xfId="288" applyNumberFormat="1" applyFont="1" applyFill="1" applyBorder="1" applyAlignment="1">
      <alignment horizontal="right" vertical="top"/>
    </xf>
    <xf numFmtId="0" fontId="93" fillId="21" borderId="0" xfId="0" applyFont="1" applyFill="1"/>
    <xf numFmtId="218" fontId="90" fillId="21" borderId="0" xfId="4" applyNumberFormat="1" applyFont="1" applyFill="1" applyAlignment="1">
      <alignment horizontal="right" vertical="top"/>
    </xf>
    <xf numFmtId="0" fontId="93" fillId="21" borderId="0" xfId="0" applyFont="1" applyFill="1" applyAlignment="1">
      <alignment vertical="top"/>
    </xf>
    <xf numFmtId="0" fontId="90" fillId="21" borderId="0" xfId="642" applyFont="1" applyFill="1" applyAlignment="1">
      <alignment horizontal="right" vertical="top"/>
    </xf>
    <xf numFmtId="4" fontId="98" fillId="21" borderId="1" xfId="6" applyNumberFormat="1" applyFont="1" applyFill="1" applyBorder="1" applyAlignment="1">
      <alignment horizontal="right" vertical="top" wrapText="1"/>
    </xf>
    <xf numFmtId="0" fontId="93" fillId="21" borderId="0" xfId="0" applyFont="1" applyFill="1" applyAlignment="1">
      <alignment horizontal="right" vertical="top"/>
    </xf>
    <xf numFmtId="171" fontId="90" fillId="21" borderId="0" xfId="642" quotePrefix="1" applyNumberFormat="1" applyFont="1" applyFill="1" applyAlignment="1">
      <alignment horizontal="right" vertical="top"/>
    </xf>
    <xf numFmtId="0" fontId="90" fillId="21" borderId="0" xfId="642" applyFont="1" applyFill="1" applyAlignment="1">
      <alignment vertical="top"/>
    </xf>
    <xf numFmtId="0" fontId="90" fillId="21" borderId="0" xfId="642" applyFont="1" applyFill="1" applyAlignment="1">
      <alignment horizontal="left" vertical="top" wrapText="1"/>
    </xf>
    <xf numFmtId="171" fontId="97" fillId="21" borderId="0" xfId="64" applyNumberFormat="1" applyFont="1" applyFill="1" applyAlignment="1">
      <alignment horizontal="right"/>
    </xf>
    <xf numFmtId="204" fontId="93" fillId="21" borderId="0" xfId="499" applyNumberFormat="1" applyFont="1" applyFill="1" applyBorder="1" applyAlignment="1">
      <alignment horizontal="right"/>
    </xf>
    <xf numFmtId="204" fontId="92" fillId="21" borderId="0" xfId="499" applyNumberFormat="1" applyFont="1" applyFill="1" applyBorder="1" applyAlignment="1">
      <alignment horizontal="right"/>
    </xf>
    <xf numFmtId="4" fontId="90" fillId="21" borderId="0" xfId="642" applyNumberFormat="1" applyFont="1" applyFill="1" applyAlignment="1">
      <alignment horizontal="center"/>
    </xf>
    <xf numFmtId="0" fontId="90" fillId="21" borderId="0" xfId="642" applyFont="1" applyFill="1" applyAlignment="1">
      <alignment horizontal="center"/>
    </xf>
    <xf numFmtId="0" fontId="90" fillId="21" borderId="0" xfId="642" applyFont="1" applyFill="1"/>
    <xf numFmtId="4" fontId="90" fillId="21" borderId="0" xfId="642" applyNumberFormat="1" applyFont="1" applyFill="1" applyAlignment="1">
      <alignment horizontal="right"/>
    </xf>
    <xf numFmtId="200" fontId="96" fillId="21" borderId="0" xfId="642" applyNumberFormat="1" applyFont="1" applyFill="1" applyAlignment="1">
      <alignment horizontal="right"/>
    </xf>
    <xf numFmtId="4" fontId="90" fillId="21" borderId="0" xfId="429" applyNumberFormat="1" applyFont="1" applyFill="1" applyBorder="1" applyAlignment="1" applyProtection="1">
      <alignment horizontal="center"/>
    </xf>
    <xf numFmtId="4" fontId="93" fillId="21" borderId="0" xfId="0" applyNumberFormat="1" applyFont="1" applyFill="1" applyAlignment="1">
      <alignment horizontal="center"/>
    </xf>
    <xf numFmtId="0" fontId="93" fillId="21" borderId="0" xfId="0" applyFont="1" applyFill="1" applyAlignment="1">
      <alignment horizontal="center"/>
    </xf>
    <xf numFmtId="4" fontId="93" fillId="21" borderId="0" xfId="0" applyNumberFormat="1" applyFont="1" applyFill="1"/>
    <xf numFmtId="7" fontId="90" fillId="21" borderId="0" xfId="642" applyNumberFormat="1" applyFont="1" applyFill="1" applyAlignment="1">
      <alignment horizontal="right"/>
    </xf>
    <xf numFmtId="204" fontId="92" fillId="21" borderId="1" xfId="6" applyNumberFormat="1" applyFont="1" applyFill="1" applyBorder="1" applyAlignment="1">
      <alignment vertical="center"/>
    </xf>
    <xf numFmtId="0" fontId="93" fillId="21" borderId="0" xfId="0" applyFont="1" applyFill="1" applyAlignment="1">
      <alignment vertical="center"/>
    </xf>
    <xf numFmtId="200" fontId="91" fillId="21" borderId="1" xfId="282" applyNumberFormat="1" applyFont="1" applyFill="1" applyBorder="1" applyAlignment="1"/>
    <xf numFmtId="0" fontId="94" fillId="21" borderId="2" xfId="642" applyFont="1" applyFill="1" applyBorder="1"/>
    <xf numFmtId="4" fontId="98" fillId="21" borderId="1" xfId="6" applyNumberFormat="1" applyFont="1" applyFill="1" applyBorder="1" applyAlignment="1">
      <alignment horizontal="center" vertical="top"/>
    </xf>
    <xf numFmtId="4" fontId="97" fillId="21" borderId="1" xfId="641" applyNumberFormat="1" applyFont="1" applyFill="1" applyBorder="1" applyAlignment="1">
      <alignment horizontal="center"/>
    </xf>
    <xf numFmtId="168" fontId="98" fillId="21" borderId="1" xfId="641" applyFont="1" applyFill="1" applyBorder="1" applyAlignment="1">
      <alignment horizontal="center"/>
    </xf>
    <xf numFmtId="4" fontId="98" fillId="21" borderId="1" xfId="641" applyNumberFormat="1" applyFont="1" applyFill="1" applyBorder="1" applyAlignment="1">
      <alignment horizontal="center"/>
    </xf>
    <xf numFmtId="4" fontId="98" fillId="21" borderId="0" xfId="6" applyNumberFormat="1" applyFont="1" applyFill="1" applyAlignment="1">
      <alignment horizontal="right" vertical="top"/>
    </xf>
    <xf numFmtId="4" fontId="98" fillId="21" borderId="0" xfId="6" applyNumberFormat="1" applyFont="1" applyFill="1" applyAlignment="1">
      <alignment horizontal="center" vertical="top"/>
    </xf>
    <xf numFmtId="4" fontId="97" fillId="21" borderId="0" xfId="641" applyNumberFormat="1" applyFont="1" applyFill="1" applyBorder="1" applyAlignment="1">
      <alignment horizontal="center"/>
    </xf>
    <xf numFmtId="168" fontId="98" fillId="21" borderId="0" xfId="641" applyFont="1" applyFill="1" applyBorder="1" applyAlignment="1">
      <alignment horizontal="center"/>
    </xf>
    <xf numFmtId="4" fontId="98" fillId="21" borderId="0" xfId="641" applyNumberFormat="1" applyFont="1" applyFill="1" applyBorder="1" applyAlignment="1">
      <alignment horizontal="center"/>
    </xf>
    <xf numFmtId="4" fontId="93" fillId="21" borderId="0" xfId="6" applyNumberFormat="1" applyFont="1" applyFill="1" applyAlignment="1">
      <alignment horizontal="right" vertical="top"/>
    </xf>
    <xf numFmtId="4" fontId="90" fillId="21" borderId="0" xfId="288" applyNumberFormat="1" applyFont="1" applyFill="1" applyBorder="1" applyAlignment="1">
      <alignment horizontal="center"/>
    </xf>
    <xf numFmtId="4" fontId="90" fillId="21" borderId="0" xfId="2" applyNumberFormat="1" applyFont="1" applyFill="1" applyAlignment="1">
      <alignment horizontal="center"/>
    </xf>
    <xf numFmtId="4" fontId="90" fillId="21" borderId="0" xfId="641" applyNumberFormat="1" applyFont="1" applyFill="1" applyBorder="1" applyAlignment="1">
      <alignment horizontal="center"/>
    </xf>
    <xf numFmtId="168" fontId="90" fillId="21" borderId="0" xfId="641" applyFont="1" applyFill="1" applyBorder="1" applyAlignment="1">
      <alignment horizontal="center"/>
    </xf>
    <xf numFmtId="0" fontId="90" fillId="21" borderId="0" xfId="0" applyFont="1" applyFill="1" applyAlignment="1">
      <alignment horizontal="left" vertical="top"/>
    </xf>
    <xf numFmtId="0" fontId="90" fillId="21" borderId="0" xfId="0" applyFont="1" applyFill="1" applyAlignment="1">
      <alignment horizontal="justify" vertical="top"/>
    </xf>
    <xf numFmtId="0" fontId="95" fillId="21" borderId="0" xfId="0" applyFont="1" applyFill="1" applyAlignment="1">
      <alignment vertical="top"/>
    </xf>
    <xf numFmtId="4" fontId="93" fillId="21" borderId="0" xfId="641" applyNumberFormat="1" applyFont="1" applyFill="1" applyBorder="1" applyAlignment="1">
      <alignment horizontal="center"/>
    </xf>
    <xf numFmtId="204" fontId="90" fillId="21" borderId="0" xfId="1" applyNumberFormat="1" applyFont="1" applyFill="1" applyBorder="1" applyAlignment="1"/>
    <xf numFmtId="0" fontId="90" fillId="21" borderId="0" xfId="2" applyFont="1" applyFill="1" applyAlignment="1">
      <alignment vertical="top"/>
    </xf>
    <xf numFmtId="0" fontId="90" fillId="21" borderId="0" xfId="2" applyFont="1" applyFill="1" applyAlignment="1">
      <alignment horizontal="center"/>
    </xf>
    <xf numFmtId="0" fontId="90" fillId="21" borderId="0" xfId="0" applyFont="1" applyFill="1" applyAlignment="1">
      <alignment horizontal="center"/>
    </xf>
    <xf numFmtId="4" fontId="90" fillId="21" borderId="0" xfId="645" applyNumberFormat="1" applyFont="1" applyFill="1" applyBorder="1" applyAlignment="1">
      <alignment horizontal="center"/>
    </xf>
    <xf numFmtId="200" fontId="91" fillId="21" borderId="0" xfId="642" applyNumberFormat="1" applyFont="1" applyFill="1"/>
    <xf numFmtId="200" fontId="97" fillId="21" borderId="1" xfId="642" applyNumberFormat="1" applyFont="1" applyFill="1" applyBorder="1"/>
    <xf numFmtId="4" fontId="93" fillId="21" borderId="0" xfId="0" applyNumberFormat="1" applyFont="1" applyFill="1" applyAlignment="1">
      <alignment vertical="center"/>
    </xf>
    <xf numFmtId="219" fontId="93" fillId="21" borderId="0" xfId="0" applyNumberFormat="1" applyFont="1" applyFill="1"/>
    <xf numFmtId="220" fontId="93" fillId="21" borderId="0" xfId="0" applyNumberFormat="1" applyFont="1" applyFill="1"/>
    <xf numFmtId="190" fontId="93" fillId="21" borderId="0" xfId="0" applyNumberFormat="1" applyFont="1" applyFill="1"/>
    <xf numFmtId="221" fontId="93" fillId="21" borderId="0" xfId="0" applyNumberFormat="1" applyFont="1" applyFill="1"/>
    <xf numFmtId="168" fontId="91" fillId="21" borderId="1" xfId="641" applyFont="1" applyFill="1" applyBorder="1" applyAlignment="1">
      <alignment horizontal="right" vertical="top"/>
    </xf>
    <xf numFmtId="4" fontId="93" fillId="21" borderId="1" xfId="6" applyNumberFormat="1" applyFont="1" applyFill="1" applyBorder="1" applyAlignment="1">
      <alignment horizontal="right" vertical="top"/>
    </xf>
    <xf numFmtId="0" fontId="90" fillId="21" borderId="1" xfId="4" applyFont="1" applyFill="1" applyBorder="1" applyAlignment="1">
      <alignment vertical="top" wrapText="1"/>
    </xf>
    <xf numFmtId="4" fontId="90" fillId="21" borderId="1" xfId="288" applyNumberFormat="1" applyFont="1" applyFill="1" applyBorder="1" applyAlignment="1">
      <alignment horizontal="center"/>
    </xf>
    <xf numFmtId="4" fontId="90" fillId="21" borderId="1" xfId="2" applyNumberFormat="1" applyFont="1" applyFill="1" applyBorder="1" applyAlignment="1">
      <alignment horizontal="center"/>
    </xf>
    <xf numFmtId="4" fontId="90" fillId="21" borderId="1" xfId="641" applyNumberFormat="1" applyFont="1" applyFill="1" applyBorder="1" applyAlignment="1">
      <alignment horizontal="center"/>
    </xf>
    <xf numFmtId="204" fontId="93" fillId="21" borderId="1" xfId="499" applyNumberFormat="1" applyFont="1" applyFill="1" applyBorder="1" applyAlignment="1">
      <alignment horizontal="right"/>
    </xf>
    <xf numFmtId="0" fontId="90" fillId="21" borderId="1" xfId="2" applyFont="1" applyFill="1" applyBorder="1" applyAlignment="1">
      <alignment horizontal="justify" vertical="top"/>
    </xf>
    <xf numFmtId="168" fontId="90" fillId="21" borderId="1" xfId="641" applyFont="1" applyFill="1" applyBorder="1" applyAlignment="1">
      <alignment horizontal="center"/>
    </xf>
    <xf numFmtId="0" fontId="90" fillId="21" borderId="1" xfId="0" applyFont="1" applyFill="1" applyBorder="1" applyAlignment="1">
      <alignment horizontal="left" vertical="top"/>
    </xf>
    <xf numFmtId="204" fontId="93" fillId="21" borderId="29" xfId="499" applyNumberFormat="1" applyFont="1" applyFill="1" applyBorder="1" applyAlignment="1">
      <alignment horizontal="right"/>
    </xf>
    <xf numFmtId="204" fontId="92" fillId="21" borderId="1" xfId="499" applyNumberFormat="1" applyFont="1" applyFill="1" applyBorder="1" applyAlignment="1">
      <alignment horizontal="right"/>
    </xf>
    <xf numFmtId="204" fontId="92" fillId="21" borderId="1" xfId="6" applyNumberFormat="1" applyFont="1" applyFill="1" applyBorder="1"/>
    <xf numFmtId="0" fontId="99" fillId="21" borderId="1" xfId="0" applyFont="1" applyFill="1" applyBorder="1" applyAlignment="1">
      <alignment vertical="top"/>
    </xf>
    <xf numFmtId="4" fontId="93" fillId="21" borderId="1" xfId="641" applyNumberFormat="1" applyFont="1" applyFill="1" applyBorder="1" applyAlignment="1">
      <alignment horizontal="center"/>
    </xf>
    <xf numFmtId="0" fontId="95" fillId="21" borderId="1" xfId="0" applyFont="1" applyFill="1" applyBorder="1" applyAlignment="1">
      <alignment vertical="top"/>
    </xf>
    <xf numFmtId="204" fontId="90" fillId="21" borderId="1" xfId="1" applyNumberFormat="1" applyFont="1" applyFill="1" applyBorder="1" applyAlignment="1"/>
    <xf numFmtId="168" fontId="90" fillId="21" borderId="29" xfId="641" applyFont="1" applyFill="1" applyBorder="1" applyAlignment="1">
      <alignment horizontal="center"/>
    </xf>
    <xf numFmtId="204" fontId="92" fillId="21" borderId="0" xfId="6" applyNumberFormat="1" applyFont="1" applyFill="1"/>
    <xf numFmtId="2" fontId="92" fillId="21" borderId="1" xfId="288" applyNumberFormat="1" applyFont="1" applyFill="1" applyBorder="1" applyAlignment="1">
      <alignment horizontal="right" vertical="top"/>
    </xf>
    <xf numFmtId="0" fontId="91" fillId="21" borderId="1" xfId="2" applyFont="1" applyFill="1" applyBorder="1" applyAlignment="1">
      <alignment vertical="top"/>
    </xf>
    <xf numFmtId="4" fontId="91" fillId="21" borderId="1" xfId="2" applyNumberFormat="1" applyFont="1" applyFill="1" applyBorder="1" applyAlignment="1">
      <alignment horizontal="center"/>
    </xf>
    <xf numFmtId="0" fontId="91" fillId="21" borderId="1" xfId="2" applyFont="1" applyFill="1" applyBorder="1" applyAlignment="1">
      <alignment horizontal="center"/>
    </xf>
    <xf numFmtId="2" fontId="93" fillId="21" borderId="1" xfId="288" applyNumberFormat="1" applyFont="1" applyFill="1" applyBorder="1" applyAlignment="1">
      <alignment horizontal="right" vertical="top"/>
    </xf>
    <xf numFmtId="0" fontId="90" fillId="21" borderId="1" xfId="2" applyFont="1" applyFill="1" applyBorder="1" applyAlignment="1">
      <alignment vertical="top"/>
    </xf>
    <xf numFmtId="0" fontId="90" fillId="21" borderId="1" xfId="2" applyFont="1" applyFill="1" applyBorder="1" applyAlignment="1">
      <alignment horizontal="center"/>
    </xf>
    <xf numFmtId="0" fontId="90" fillId="21" borderId="29" xfId="2" applyFont="1" applyFill="1" applyBorder="1" applyAlignment="1">
      <alignment horizontal="center"/>
    </xf>
    <xf numFmtId="0" fontId="91" fillId="21" borderId="1" xfId="2" applyFont="1" applyFill="1" applyBorder="1" applyAlignment="1">
      <alignment horizontal="justify" vertical="top"/>
    </xf>
    <xf numFmtId="0" fontId="95" fillId="21" borderId="1" xfId="0" applyFont="1" applyFill="1" applyBorder="1" applyAlignment="1">
      <alignment horizontal="left" vertical="top"/>
    </xf>
    <xf numFmtId="204" fontId="90" fillId="21" borderId="29" xfId="1" applyNumberFormat="1" applyFont="1" applyFill="1" applyBorder="1" applyAlignment="1"/>
    <xf numFmtId="4" fontId="92" fillId="21" borderId="1" xfId="6" applyNumberFormat="1" applyFont="1" applyFill="1" applyBorder="1" applyAlignment="1">
      <alignment horizontal="right" vertical="top"/>
    </xf>
    <xf numFmtId="0" fontId="90" fillId="21" borderId="1" xfId="0" applyFont="1" applyFill="1" applyBorder="1" applyAlignment="1">
      <alignment horizontal="justify" vertical="top"/>
    </xf>
    <xf numFmtId="4" fontId="90" fillId="21" borderId="1" xfId="645" applyNumberFormat="1" applyFont="1" applyFill="1" applyBorder="1" applyAlignment="1">
      <alignment horizontal="center"/>
    </xf>
    <xf numFmtId="0" fontId="90" fillId="21" borderId="1" xfId="0" applyFont="1" applyFill="1" applyBorder="1" applyAlignment="1">
      <alignment horizontal="center"/>
    </xf>
    <xf numFmtId="43" fontId="90" fillId="21" borderId="1" xfId="282" applyFont="1" applyFill="1" applyBorder="1" applyAlignment="1" applyProtection="1">
      <alignment horizontal="right" vertical="top"/>
    </xf>
    <xf numFmtId="0" fontId="91" fillId="21" borderId="1" xfId="4" applyFont="1" applyFill="1" applyBorder="1" applyAlignment="1">
      <alignment horizontal="left" vertical="top"/>
    </xf>
    <xf numFmtId="4" fontId="90" fillId="21" borderId="1" xfId="642" applyNumberFormat="1" applyFont="1" applyFill="1" applyBorder="1" applyAlignment="1">
      <alignment horizontal="center"/>
    </xf>
    <xf numFmtId="0" fontId="90" fillId="21" borderId="1" xfId="642" applyFont="1" applyFill="1" applyBorder="1" applyAlignment="1">
      <alignment horizontal="center"/>
    </xf>
    <xf numFmtId="4" fontId="90" fillId="21" borderId="1" xfId="644" applyNumberFormat="1" applyFont="1" applyFill="1" applyBorder="1" applyAlignment="1">
      <alignment horizontal="right"/>
    </xf>
    <xf numFmtId="200" fontId="96" fillId="21" borderId="1" xfId="644" applyNumberFormat="1" applyFont="1" applyFill="1" applyBorder="1" applyAlignment="1">
      <alignment horizontal="right"/>
    </xf>
    <xf numFmtId="0" fontId="90" fillId="21" borderId="1" xfId="642" applyFont="1" applyFill="1" applyBorder="1"/>
    <xf numFmtId="4" fontId="90" fillId="21" borderId="1" xfId="4" quotePrefix="1" applyNumberFormat="1" applyFont="1" applyFill="1" applyBorder="1" applyAlignment="1">
      <alignment horizontal="center"/>
    </xf>
    <xf numFmtId="9" fontId="90" fillId="21" borderId="1" xfId="429" applyFont="1" applyFill="1" applyBorder="1" applyAlignment="1" applyProtection="1">
      <alignment horizontal="center"/>
    </xf>
    <xf numFmtId="204" fontId="90" fillId="21" borderId="1" xfId="499" applyNumberFormat="1" applyFont="1" applyFill="1" applyBorder="1" applyAlignment="1"/>
    <xf numFmtId="171" fontId="90" fillId="21" borderId="1" xfId="642" applyNumberFormat="1" applyFont="1" applyFill="1" applyBorder="1" applyAlignment="1">
      <alignment horizontal="right" vertical="top"/>
    </xf>
    <xf numFmtId="4" fontId="90" fillId="21" borderId="1" xfId="643" applyNumberFormat="1" applyFont="1" applyFill="1" applyBorder="1" applyAlignment="1">
      <alignment horizontal="center"/>
    </xf>
    <xf numFmtId="4" fontId="90" fillId="21" borderId="1" xfId="642" applyNumberFormat="1" applyFont="1" applyFill="1" applyBorder="1" applyAlignment="1">
      <alignment horizontal="right"/>
    </xf>
    <xf numFmtId="200" fontId="96" fillId="21" borderId="1" xfId="642" applyNumberFormat="1" applyFont="1" applyFill="1" applyBorder="1" applyAlignment="1">
      <alignment horizontal="right"/>
    </xf>
    <xf numFmtId="0" fontId="95" fillId="21" borderId="1" xfId="0" applyFont="1" applyFill="1" applyBorder="1" applyAlignment="1">
      <alignment horizontal="left" vertical="top" wrapText="1"/>
    </xf>
    <xf numFmtId="0" fontId="70" fillId="0" borderId="0" xfId="513" applyFont="1" applyBorder="1" applyAlignment="1">
      <alignment horizontal="center"/>
    </xf>
    <xf numFmtId="4" fontId="55" fillId="0" borderId="0" xfId="381" applyNumberFormat="1" applyFont="1" applyAlignment="1">
      <alignment horizontal="left" wrapText="1"/>
    </xf>
    <xf numFmtId="0" fontId="60" fillId="0" borderId="6" xfId="513" applyFont="1" applyFill="1" applyBorder="1" applyAlignment="1">
      <alignment horizontal="center" vertical="top"/>
    </xf>
    <xf numFmtId="0" fontId="60" fillId="0" borderId="3" xfId="513" applyFont="1" applyFill="1" applyBorder="1" applyAlignment="1">
      <alignment horizontal="center" vertical="top"/>
    </xf>
    <xf numFmtId="0" fontId="60" fillId="0" borderId="4" xfId="513" applyFont="1" applyFill="1" applyBorder="1" applyAlignment="1">
      <alignment horizontal="center" vertical="top"/>
    </xf>
    <xf numFmtId="0" fontId="60" fillId="0" borderId="7" xfId="513" applyFont="1" applyFill="1" applyBorder="1" applyAlignment="1">
      <alignment horizontal="center" vertical="top"/>
    </xf>
    <xf numFmtId="0" fontId="60" fillId="0" borderId="0" xfId="513" applyFont="1" applyFill="1" applyBorder="1" applyAlignment="1">
      <alignment horizontal="center" vertical="top"/>
    </xf>
    <xf numFmtId="0" fontId="60" fillId="0" borderId="2" xfId="513" applyFont="1" applyFill="1" applyBorder="1" applyAlignment="1">
      <alignment horizontal="center" vertical="top"/>
    </xf>
    <xf numFmtId="0" fontId="60" fillId="0" borderId="34" xfId="513" applyFont="1" applyFill="1" applyBorder="1" applyAlignment="1">
      <alignment horizontal="center" vertical="top"/>
    </xf>
    <xf numFmtId="0" fontId="60" fillId="0" borderId="26" xfId="513" applyFont="1" applyFill="1" applyBorder="1" applyAlignment="1">
      <alignment horizontal="center" vertical="top"/>
    </xf>
    <xf numFmtId="0" fontId="60" fillId="0" borderId="35" xfId="513" applyFont="1" applyFill="1" applyBorder="1" applyAlignment="1">
      <alignment horizontal="center" vertical="top"/>
    </xf>
    <xf numFmtId="0" fontId="60" fillId="42" borderId="7" xfId="513" applyFont="1" applyFill="1" applyBorder="1" applyAlignment="1">
      <alignment horizontal="center" vertical="top"/>
    </xf>
    <xf numFmtId="0" fontId="60" fillId="42" borderId="0" xfId="513" applyFont="1" applyFill="1" applyBorder="1" applyAlignment="1">
      <alignment horizontal="center" vertical="top"/>
    </xf>
    <xf numFmtId="0" fontId="60" fillId="42" borderId="2" xfId="513" applyFont="1" applyFill="1" applyBorder="1" applyAlignment="1">
      <alignment horizontal="center" vertical="top"/>
    </xf>
    <xf numFmtId="0" fontId="61" fillId="42" borderId="7" xfId="513" applyFont="1" applyFill="1" applyBorder="1" applyAlignment="1">
      <alignment horizontal="center" vertical="top"/>
    </xf>
    <xf numFmtId="0" fontId="61" fillId="42" borderId="0" xfId="513" applyFont="1" applyFill="1" applyBorder="1" applyAlignment="1">
      <alignment horizontal="center" vertical="top"/>
    </xf>
    <xf numFmtId="0" fontId="61" fillId="42" borderId="2" xfId="513" applyFont="1" applyFill="1" applyBorder="1" applyAlignment="1">
      <alignment horizontal="center" vertical="top"/>
    </xf>
    <xf numFmtId="206" fontId="61" fillId="42" borderId="7" xfId="513" applyNumberFormat="1" applyFont="1" applyFill="1" applyBorder="1" applyAlignment="1">
      <alignment horizontal="center" vertical="top"/>
    </xf>
    <xf numFmtId="206" fontId="61" fillId="42" borderId="0" xfId="513" applyNumberFormat="1" applyFont="1" applyFill="1" applyBorder="1" applyAlignment="1">
      <alignment horizontal="center" vertical="top"/>
    </xf>
    <xf numFmtId="206" fontId="61" fillId="42" borderId="2" xfId="513" applyNumberFormat="1" applyFont="1" applyFill="1" applyBorder="1" applyAlignment="1">
      <alignment horizontal="center" vertical="top"/>
    </xf>
    <xf numFmtId="0" fontId="62" fillId="42" borderId="7" xfId="513" applyFont="1" applyFill="1" applyBorder="1" applyAlignment="1">
      <alignment horizontal="center" vertical="top"/>
    </xf>
    <xf numFmtId="0" fontId="62" fillId="42" borderId="0" xfId="513" applyFont="1" applyFill="1" applyBorder="1" applyAlignment="1">
      <alignment horizontal="center" vertical="top"/>
    </xf>
    <xf numFmtId="0" fontId="62" fillId="42" borderId="2" xfId="513" applyFont="1" applyFill="1" applyBorder="1" applyAlignment="1">
      <alignment horizontal="center" vertical="top"/>
    </xf>
    <xf numFmtId="4" fontId="40" fillId="21" borderId="3" xfId="6" applyNumberFormat="1" applyFont="1" applyFill="1" applyBorder="1" applyAlignment="1">
      <alignment horizontal="left" vertical="center" wrapText="1"/>
    </xf>
    <xf numFmtId="43" fontId="50" fillId="43" borderId="11" xfId="501" applyFont="1" applyFill="1" applyBorder="1" applyAlignment="1">
      <alignment horizontal="center" vertical="center"/>
    </xf>
    <xf numFmtId="43" fontId="50" fillId="43" borderId="17" xfId="501" applyFont="1" applyFill="1" applyBorder="1" applyAlignment="1">
      <alignment horizontal="center" vertical="center"/>
    </xf>
    <xf numFmtId="43" fontId="50" fillId="43" borderId="5" xfId="501" applyFont="1" applyFill="1" applyBorder="1" applyAlignment="1">
      <alignment horizontal="center" vertical="center"/>
    </xf>
    <xf numFmtId="0" fontId="92" fillId="21" borderId="0" xfId="0" applyFont="1" applyFill="1" applyAlignment="1">
      <alignment horizontal="center" vertical="top"/>
    </xf>
    <xf numFmtId="0" fontId="91" fillId="21" borderId="1" xfId="2" applyFont="1" applyFill="1" applyBorder="1" applyAlignment="1">
      <alignment horizontal="left"/>
    </xf>
    <xf numFmtId="0" fontId="90" fillId="21" borderId="0" xfId="2" applyFont="1" applyFill="1" applyAlignment="1">
      <alignment horizontal="left" wrapText="1"/>
    </xf>
    <xf numFmtId="4" fontId="91" fillId="21" borderId="1" xfId="6" quotePrefix="1" applyNumberFormat="1" applyFont="1" applyFill="1" applyBorder="1" applyAlignment="1">
      <alignment horizontal="right"/>
    </xf>
    <xf numFmtId="4" fontId="97" fillId="21" borderId="1" xfId="381" quotePrefix="1" applyNumberFormat="1" applyFont="1" applyFill="1" applyBorder="1" applyAlignment="1">
      <alignment horizontal="right" vertical="center"/>
    </xf>
    <xf numFmtId="4" fontId="91" fillId="21" borderId="1" xfId="6" quotePrefix="1" applyNumberFormat="1" applyFont="1" applyFill="1" applyBorder="1" applyAlignment="1">
      <alignment horizontal="right" vertical="center"/>
    </xf>
    <xf numFmtId="171" fontId="97" fillId="21" borderId="7" xfId="64" applyNumberFormat="1" applyFont="1" applyFill="1" applyBorder="1" applyAlignment="1">
      <alignment horizontal="left" vertical="center"/>
    </xf>
    <xf numFmtId="171" fontId="97" fillId="21" borderId="0" xfId="64" applyNumberFormat="1" applyFont="1" applyFill="1" applyAlignment="1">
      <alignment horizontal="left" vertical="center"/>
    </xf>
    <xf numFmtId="0" fontId="91" fillId="21" borderId="1" xfId="2" applyFont="1" applyFill="1" applyBorder="1" applyAlignment="1">
      <alignment horizontal="left" vertical="center"/>
    </xf>
    <xf numFmtId="0" fontId="99" fillId="21" borderId="0" xfId="0" applyFont="1" applyFill="1" applyAlignment="1">
      <alignment horizontal="center" vertical="top"/>
    </xf>
  </cellXfs>
  <cellStyles count="646">
    <cellStyle name="_x000d__x000a_JournalTemplate=C:\COMFO\CTALK\JOURSTD.TPL_x000d__x000a_LbStateAddress=3 3 0 251 1 89 2 311_x000d__x000a_LbStateJou" xfId="73"/>
    <cellStyle name="20% - Accent1" xfId="8"/>
    <cellStyle name="20% - Accent1 2" xfId="74"/>
    <cellStyle name="20% - Accent2" xfId="9"/>
    <cellStyle name="20% - Accent2 2" xfId="75"/>
    <cellStyle name="20% - Accent3" xfId="10"/>
    <cellStyle name="20% - Accent3 2" xfId="76"/>
    <cellStyle name="20% - Accent4" xfId="11"/>
    <cellStyle name="20% - Accent4 2" xfId="77"/>
    <cellStyle name="20% - Accent5" xfId="12"/>
    <cellStyle name="20% - Accent5 2" xfId="78"/>
    <cellStyle name="20% - Accent6" xfId="13"/>
    <cellStyle name="20% - Accent6 2" xfId="79"/>
    <cellStyle name="20% - Énfasis1 2" xfId="80"/>
    <cellStyle name="20% - Énfasis1 3" xfId="81"/>
    <cellStyle name="20% - Énfasis1 4" xfId="82"/>
    <cellStyle name="20% - Énfasis2 2" xfId="83"/>
    <cellStyle name="20% - Énfasis2 3" xfId="84"/>
    <cellStyle name="20% - Énfasis2 4" xfId="85"/>
    <cellStyle name="20% - Énfasis3 2" xfId="86"/>
    <cellStyle name="20% - Énfasis3 3" xfId="87"/>
    <cellStyle name="20% - Énfasis3 4" xfId="88"/>
    <cellStyle name="20% - Énfasis4 2" xfId="89"/>
    <cellStyle name="20% - Énfasis4 3" xfId="90"/>
    <cellStyle name="20% - Énfasis4 4" xfId="91"/>
    <cellStyle name="20% - Énfasis5 2" xfId="92"/>
    <cellStyle name="20% - Énfasis5 3" xfId="93"/>
    <cellStyle name="20% - Énfasis5 4" xfId="94"/>
    <cellStyle name="20% - Énfasis6 2" xfId="95"/>
    <cellStyle name="20% - Énfasis6 3" xfId="96"/>
    <cellStyle name="20% - Énfasis6 4" xfId="97"/>
    <cellStyle name="40% - Accent1" xfId="14"/>
    <cellStyle name="40% - Accent1 2" xfId="98"/>
    <cellStyle name="40% - Accent2" xfId="15"/>
    <cellStyle name="40% - Accent2 2" xfId="99"/>
    <cellStyle name="40% - Accent3" xfId="16"/>
    <cellStyle name="40% - Accent3 2" xfId="100"/>
    <cellStyle name="40% - Accent4" xfId="17"/>
    <cellStyle name="40% - Accent4 2" xfId="101"/>
    <cellStyle name="40% - Accent5" xfId="18"/>
    <cellStyle name="40% - Accent5 2" xfId="102"/>
    <cellStyle name="40% - Accent6" xfId="19"/>
    <cellStyle name="40% - Accent6 2" xfId="103"/>
    <cellStyle name="40% - Énfasis1 2" xfId="104"/>
    <cellStyle name="40% - Énfasis1 3" xfId="105"/>
    <cellStyle name="40% - Énfasis1 4" xfId="106"/>
    <cellStyle name="40% - Énfasis2 2" xfId="107"/>
    <cellStyle name="40% - Énfasis2 3" xfId="108"/>
    <cellStyle name="40% - Énfasis2 4" xfId="109"/>
    <cellStyle name="40% - Énfasis3 2" xfId="110"/>
    <cellStyle name="40% - Énfasis3 3" xfId="111"/>
    <cellStyle name="40% - Énfasis3 4" xfId="112"/>
    <cellStyle name="40% - Énfasis4 2" xfId="113"/>
    <cellStyle name="40% - Énfasis4 3" xfId="114"/>
    <cellStyle name="40% - Énfasis4 4" xfId="115"/>
    <cellStyle name="40% - Énfasis5 2" xfId="116"/>
    <cellStyle name="40% - Énfasis5 3" xfId="117"/>
    <cellStyle name="40% - Énfasis5 4" xfId="118"/>
    <cellStyle name="40% - Énfasis6 2" xfId="119"/>
    <cellStyle name="40% - Énfasis6 3" xfId="120"/>
    <cellStyle name="40% - Énfasis6 4" xfId="121"/>
    <cellStyle name="60% - Accent1" xfId="20"/>
    <cellStyle name="60% - Accent1 2" xfId="122"/>
    <cellStyle name="60% - Accent2" xfId="21"/>
    <cellStyle name="60% - Accent2 2" xfId="123"/>
    <cellStyle name="60% - Accent3" xfId="22"/>
    <cellStyle name="60% - Accent3 2" xfId="124"/>
    <cellStyle name="60% - Accent4" xfId="23"/>
    <cellStyle name="60% - Accent4 2" xfId="125"/>
    <cellStyle name="60% - Accent5" xfId="24"/>
    <cellStyle name="60% - Accent5 2" xfId="126"/>
    <cellStyle name="60% - Accent6" xfId="25"/>
    <cellStyle name="60% - Accent6 2" xfId="127"/>
    <cellStyle name="60% - Énfasis1 2" xfId="128"/>
    <cellStyle name="60% - Énfasis1 3" xfId="129"/>
    <cellStyle name="60% - Énfasis1 4" xfId="130"/>
    <cellStyle name="60% - Énfasis2 2" xfId="131"/>
    <cellStyle name="60% - Énfasis2 3" xfId="132"/>
    <cellStyle name="60% - Énfasis2 4" xfId="133"/>
    <cellStyle name="60% - Énfasis3 2" xfId="134"/>
    <cellStyle name="60% - Énfasis3 3" xfId="135"/>
    <cellStyle name="60% - Énfasis3 4" xfId="136"/>
    <cellStyle name="60% - Énfasis4 2" xfId="137"/>
    <cellStyle name="60% - Énfasis4 3" xfId="138"/>
    <cellStyle name="60% - Énfasis4 4" xfId="139"/>
    <cellStyle name="60% - Énfasis5 2" xfId="140"/>
    <cellStyle name="60% - Énfasis5 3" xfId="141"/>
    <cellStyle name="60% - Énfasis5 4" xfId="142"/>
    <cellStyle name="60% - Énfasis6 2" xfId="143"/>
    <cellStyle name="60% - Énfasis6 3" xfId="144"/>
    <cellStyle name="60% - Énfasis6 4" xfId="145"/>
    <cellStyle name="Accent1" xfId="26"/>
    <cellStyle name="Accent1 - 20%" xfId="146"/>
    <cellStyle name="Accent1 - 40%" xfId="147"/>
    <cellStyle name="Accent1 - 60%" xfId="148"/>
    <cellStyle name="Accent1 2" xfId="149"/>
    <cellStyle name="Accent1 3" xfId="602"/>
    <cellStyle name="Accent1 4" xfId="576"/>
    <cellStyle name="Accent1 5" xfId="577"/>
    <cellStyle name="Accent1 6" xfId="614"/>
    <cellStyle name="Accent1_ANALISIS PARA PRESENTAR OPRET" xfId="150"/>
    <cellStyle name="Accent2" xfId="27"/>
    <cellStyle name="Accent2 - 20%" xfId="151"/>
    <cellStyle name="Accent2 - 40%" xfId="152"/>
    <cellStyle name="Accent2 - 60%" xfId="153"/>
    <cellStyle name="Accent2 2" xfId="154"/>
    <cellStyle name="Accent2 3" xfId="604"/>
    <cellStyle name="Accent2 4" xfId="579"/>
    <cellStyle name="Accent2 5" xfId="621"/>
    <cellStyle name="Accent2 6" xfId="631"/>
    <cellStyle name="Accent2_ANALISIS PARA PRESENTAR OPRET" xfId="155"/>
    <cellStyle name="Accent3" xfId="28"/>
    <cellStyle name="Accent3 - 20%" xfId="156"/>
    <cellStyle name="Accent3 - 40%" xfId="157"/>
    <cellStyle name="Accent3 - 60%" xfId="158"/>
    <cellStyle name="Accent3 2" xfId="159"/>
    <cellStyle name="Accent3 3" xfId="605"/>
    <cellStyle name="Accent3 4" xfId="582"/>
    <cellStyle name="Accent3 5" xfId="575"/>
    <cellStyle name="Accent3 6" xfId="628"/>
    <cellStyle name="Accent3_ANALISIS PARA PRESENTAR OPRET" xfId="160"/>
    <cellStyle name="Accent4" xfId="29"/>
    <cellStyle name="Accent4 - 20%" xfId="161"/>
    <cellStyle name="Accent4 - 40%" xfId="162"/>
    <cellStyle name="Accent4 - 60%" xfId="163"/>
    <cellStyle name="Accent4 2" xfId="164"/>
    <cellStyle name="Accent4 3" xfId="607"/>
    <cellStyle name="Accent4 4" xfId="584"/>
    <cellStyle name="Accent4 5" xfId="574"/>
    <cellStyle name="Accent4 6" xfId="606"/>
    <cellStyle name="Accent4_ANALISIS PARA PRESENTAR OPRET" xfId="165"/>
    <cellStyle name="Accent5" xfId="30"/>
    <cellStyle name="Accent5 - 20%" xfId="166"/>
    <cellStyle name="Accent5 - 40%" xfId="167"/>
    <cellStyle name="Accent5 - 60%" xfId="168"/>
    <cellStyle name="Accent5 2" xfId="169"/>
    <cellStyle name="Accent5 3" xfId="611"/>
    <cellStyle name="Accent5 4" xfId="589"/>
    <cellStyle name="Accent5 5" xfId="587"/>
    <cellStyle name="Accent5 6" xfId="630"/>
    <cellStyle name="Accent5_ANALISIS PARA PRESENTAR OPRET" xfId="170"/>
    <cellStyle name="Accent6" xfId="31"/>
    <cellStyle name="Accent6 - 20%" xfId="171"/>
    <cellStyle name="Accent6 - 40%" xfId="172"/>
    <cellStyle name="Accent6 - 60%" xfId="173"/>
    <cellStyle name="Accent6 2" xfId="174"/>
    <cellStyle name="Accent6 3" xfId="613"/>
    <cellStyle name="Accent6 4" xfId="590"/>
    <cellStyle name="Accent6 5" xfId="573"/>
    <cellStyle name="Accent6 6" xfId="583"/>
    <cellStyle name="Accent6_ANALISIS PARA PRESENTAR OPRET" xfId="175"/>
    <cellStyle name="Bad" xfId="32"/>
    <cellStyle name="Bad 2" xfId="176"/>
    <cellStyle name="Bad 3" xfId="615"/>
    <cellStyle name="Buena 2" xfId="177"/>
    <cellStyle name="Buena 3" xfId="178"/>
    <cellStyle name="Buena 4" xfId="179"/>
    <cellStyle name="Calculation" xfId="33"/>
    <cellStyle name="Calculation 2" xfId="180"/>
    <cellStyle name="Calculation 3" xfId="616"/>
    <cellStyle name="Cálculo 2" xfId="181"/>
    <cellStyle name="Cálculo 3" xfId="182"/>
    <cellStyle name="Cálculo 4" xfId="183"/>
    <cellStyle name="Celda de comprobación 2" xfId="184"/>
    <cellStyle name="Celda de comprobación 3" xfId="185"/>
    <cellStyle name="Celda de comprobación 4" xfId="186"/>
    <cellStyle name="Celda vinculada 2" xfId="187"/>
    <cellStyle name="Celda vinculada 3" xfId="188"/>
    <cellStyle name="Celda vinculada 4" xfId="189"/>
    <cellStyle name="Check Cell" xfId="190"/>
    <cellStyle name="Comma 10" xfId="191"/>
    <cellStyle name="Comma 11" xfId="192"/>
    <cellStyle name="Comma 11 2" xfId="510"/>
    <cellStyle name="Comma 12" xfId="193"/>
    <cellStyle name="Comma 13" xfId="194"/>
    <cellStyle name="Comma 14" xfId="498"/>
    <cellStyle name="Comma 15" xfId="515"/>
    <cellStyle name="Comma 2" xfId="195"/>
    <cellStyle name="Comma 2 2" xfId="59"/>
    <cellStyle name="Comma 2 2 2" xfId="645"/>
    <cellStyle name="Comma 2 3" xfId="196"/>
    <cellStyle name="Comma 2 4" xfId="484"/>
    <cellStyle name="Comma 2 5" xfId="593"/>
    <cellStyle name="Comma 3" xfId="197"/>
    <cellStyle name="Comma 3 2" xfId="198"/>
    <cellStyle name="Comma 3 3" xfId="485"/>
    <cellStyle name="Comma 3_Adicional No. 1  Edificio Biblioteca y Verja y parqueos  Universidad ITECO" xfId="199"/>
    <cellStyle name="Comma 4" xfId="200"/>
    <cellStyle name="Comma 4 2" xfId="201"/>
    <cellStyle name="Comma 4_Presupuesto_remodelacion vivienda en cancino pe" xfId="202"/>
    <cellStyle name="Comma 5" xfId="203"/>
    <cellStyle name="Comma 5 2" xfId="204"/>
    <cellStyle name="Comma 6" xfId="205"/>
    <cellStyle name="Comma 6 2" xfId="526"/>
    <cellStyle name="Comma 7" xfId="206"/>
    <cellStyle name="Comma 7 2" xfId="527"/>
    <cellStyle name="Comma 8" xfId="207"/>
    <cellStyle name="Comma 8 2" xfId="528"/>
    <cellStyle name="Comma 8 2 2" xfId="529"/>
    <cellStyle name="Comma 8 3" xfId="530"/>
    <cellStyle name="Comma 9" xfId="208"/>
    <cellStyle name="Currency 2" xfId="209"/>
    <cellStyle name="Currency 2 2" xfId="210"/>
    <cellStyle name="Currency 2 3" xfId="596"/>
    <cellStyle name="Currency 3" xfId="211"/>
    <cellStyle name="Currency 3 2" xfId="511"/>
    <cellStyle name="Currency 4" xfId="531"/>
    <cellStyle name="Dezimal [0]_Compiling Utility Macros" xfId="516"/>
    <cellStyle name="Dezimal_Compiling Utility Macros" xfId="517"/>
    <cellStyle name="Emphasis 1" xfId="212"/>
    <cellStyle name="Emphasis 2" xfId="213"/>
    <cellStyle name="Emphasis 3" xfId="214"/>
    <cellStyle name="Encabezado 4 2" xfId="215"/>
    <cellStyle name="Encabezado 4 3" xfId="216"/>
    <cellStyle name="Encabezado 4 4" xfId="217"/>
    <cellStyle name="Énfasis 1" xfId="218"/>
    <cellStyle name="Énfasis 2" xfId="219"/>
    <cellStyle name="Énfasis 3" xfId="220"/>
    <cellStyle name="Énfasis1 - 20%" xfId="221"/>
    <cellStyle name="Énfasis1 - 40%" xfId="222"/>
    <cellStyle name="Énfasis1 - 60%" xfId="223"/>
    <cellStyle name="Énfasis1 2" xfId="224"/>
    <cellStyle name="Énfasis1 3" xfId="225"/>
    <cellStyle name="Énfasis1 4" xfId="226"/>
    <cellStyle name="Énfasis2 - 20%" xfId="227"/>
    <cellStyle name="Énfasis2 - 40%" xfId="228"/>
    <cellStyle name="Énfasis2 - 60%" xfId="229"/>
    <cellStyle name="Énfasis2 2" xfId="230"/>
    <cellStyle name="Énfasis2 3" xfId="231"/>
    <cellStyle name="Énfasis2 4" xfId="232"/>
    <cellStyle name="Énfasis3 - 20%" xfId="233"/>
    <cellStyle name="Énfasis3 - 40%" xfId="234"/>
    <cellStyle name="Énfasis3 - 60%" xfId="235"/>
    <cellStyle name="Énfasis3 2" xfId="236"/>
    <cellStyle name="Énfasis3 3" xfId="237"/>
    <cellStyle name="Énfasis3 4" xfId="238"/>
    <cellStyle name="Énfasis4 - 20%" xfId="239"/>
    <cellStyle name="Énfasis4 - 40%" xfId="240"/>
    <cellStyle name="Énfasis4 - 60%" xfId="241"/>
    <cellStyle name="Énfasis4 2" xfId="242"/>
    <cellStyle name="Énfasis4 3" xfId="243"/>
    <cellStyle name="Énfasis4 4" xfId="244"/>
    <cellStyle name="Énfasis5 - 20%" xfId="245"/>
    <cellStyle name="Énfasis5 - 40%" xfId="246"/>
    <cellStyle name="Énfasis5 - 60%" xfId="247"/>
    <cellStyle name="Énfasis5 2" xfId="248"/>
    <cellStyle name="Énfasis5 3" xfId="249"/>
    <cellStyle name="Énfasis5 4" xfId="250"/>
    <cellStyle name="Énfasis6 - 20%" xfId="251"/>
    <cellStyle name="Énfasis6 - 40%" xfId="252"/>
    <cellStyle name="Énfasis6 - 60%" xfId="253"/>
    <cellStyle name="Énfasis6 2" xfId="254"/>
    <cellStyle name="Énfasis6 3" xfId="255"/>
    <cellStyle name="Énfasis6 4" xfId="256"/>
    <cellStyle name="Entrada 2" xfId="257"/>
    <cellStyle name="Entrada 3" xfId="258"/>
    <cellStyle name="Entrada 4" xfId="259"/>
    <cellStyle name="Euro" xfId="34"/>
    <cellStyle name="Euro 2" xfId="260"/>
    <cellStyle name="Euro 2 2" xfId="261"/>
    <cellStyle name="Euro 2 3" xfId="532"/>
    <cellStyle name="Euro 3" xfId="262"/>
    <cellStyle name="Euro 4" xfId="486"/>
    <cellStyle name="Euro_Adicional No. 1  Edificio Biblioteca y Verja y parqueos  Universidad ITECO" xfId="263"/>
    <cellStyle name="Excel Built-in Comma" xfId="264"/>
    <cellStyle name="Excel Built-in Normal" xfId="265"/>
    <cellStyle name="Explanatory Text" xfId="35"/>
    <cellStyle name="Explanatory Text 2" xfId="266"/>
    <cellStyle name="F2" xfId="533"/>
    <cellStyle name="F3" xfId="534"/>
    <cellStyle name="F4" xfId="535"/>
    <cellStyle name="F5" xfId="536"/>
    <cellStyle name="F6" xfId="537"/>
    <cellStyle name="F7" xfId="538"/>
    <cellStyle name="F8" xfId="539"/>
    <cellStyle name="Followed Hyperlink" xfId="267"/>
    <cellStyle name="Followed Hyperlink 2" xfId="512"/>
    <cellStyle name="Good" xfId="268"/>
    <cellStyle name="Heading 1" xfId="36"/>
    <cellStyle name="Heading 1 2" xfId="269"/>
    <cellStyle name="Heading 1 3" xfId="617"/>
    <cellStyle name="Heading 2" xfId="37"/>
    <cellStyle name="Heading 2 2" xfId="270"/>
    <cellStyle name="Heading 2 3" xfId="618"/>
    <cellStyle name="Heading 3" xfId="38"/>
    <cellStyle name="Heading 3 2" xfId="271"/>
    <cellStyle name="Heading 3 3" xfId="619"/>
    <cellStyle name="Heading 4" xfId="272"/>
    <cellStyle name="Hipervínculo 2" xfId="273"/>
    <cellStyle name="Hipervínculo 2 2" xfId="620"/>
    <cellStyle name="Hipervínculo 3" xfId="612"/>
    <cellStyle name="Hipervínculo visitado 2" xfId="274"/>
    <cellStyle name="Hyperlink" xfId="275"/>
    <cellStyle name="Hyperlink 2" xfId="276"/>
    <cellStyle name="Hyperlink 2 2" xfId="610"/>
    <cellStyle name="Incorrecto 2" xfId="277"/>
    <cellStyle name="Incorrecto 3" xfId="278"/>
    <cellStyle name="Incorrecto 4" xfId="279"/>
    <cellStyle name="Input" xfId="280"/>
    <cellStyle name="Linked Cell" xfId="281"/>
    <cellStyle name="Millares" xfId="1" builtinId="3"/>
    <cellStyle name="Millares [0] 2" xfId="518"/>
    <cellStyle name="Millares 10" xfId="60"/>
    <cellStyle name="Millares 10 2" xfId="282"/>
    <cellStyle name="Millares 10 2 2" xfId="623"/>
    <cellStyle name="Millares 10 3" xfId="635"/>
    <cellStyle name="Millares 10 4" xfId="599"/>
    <cellStyle name="Millares 11" xfId="283"/>
    <cellStyle name="Millares 11 2" xfId="284"/>
    <cellStyle name="Millares 12" xfId="285"/>
    <cellStyle name="Millares 12 2" xfId="286"/>
    <cellStyle name="Millares 12 2 2" xfId="540"/>
    <cellStyle name="Millares 12 3" xfId="287"/>
    <cellStyle name="Millares 13" xfId="288"/>
    <cellStyle name="Millares 13 2" xfId="289"/>
    <cellStyle name="Millares 14" xfId="290"/>
    <cellStyle name="Millares 15" xfId="291"/>
    <cellStyle name="Millares 16" xfId="292"/>
    <cellStyle name="Millares 17" xfId="293"/>
    <cellStyle name="Millares 18" xfId="541"/>
    <cellStyle name="Millares 19" xfId="542"/>
    <cellStyle name="Millares 19 2" xfId="634"/>
    <cellStyle name="Millares 2" xfId="39"/>
    <cellStyle name="Millares 2 10" xfId="294"/>
    <cellStyle name="Millares 2 10 2 2" xfId="624"/>
    <cellStyle name="Millares 2 2" xfId="57"/>
    <cellStyle name="Millares 2 2 2" xfId="295"/>
    <cellStyle name="Millares 2 2 2 2" xfId="296"/>
    <cellStyle name="Millares 2 2 2 2 2" xfId="506"/>
    <cellStyle name="Millares 2 2 2 3" xfId="636"/>
    <cellStyle name="Millares 2 2 3" xfId="297"/>
    <cellStyle name="Millares 2 2 4" xfId="298"/>
    <cellStyle name="Millares 2 2 5" xfId="601"/>
    <cellStyle name="Millares 2 3" xfId="55"/>
    <cellStyle name="Millares 2 3 2" xfId="299"/>
    <cellStyle name="Millares 2 3 3" xfId="487"/>
    <cellStyle name="Millares 2 4" xfId="53"/>
    <cellStyle name="Millares 2 4 2" xfId="505"/>
    <cellStyle name="Millares 2 5" xfId="300"/>
    <cellStyle name="Millares 2_ANALISIS COSTOS PORTICOS GRAN TECHO" xfId="301"/>
    <cellStyle name="Millares 20" xfId="597"/>
    <cellStyle name="Millares 21" xfId="609"/>
    <cellStyle name="Millares 22" xfId="608"/>
    <cellStyle name="Millares 23" xfId="501"/>
    <cellStyle name="Millares 24" xfId="626"/>
    <cellStyle name="Millares 25" xfId="641"/>
    <cellStyle name="Millares 3" xfId="40"/>
    <cellStyle name="Millares 3 2" xfId="302"/>
    <cellStyle name="Millares 3 2 2" xfId="5"/>
    <cellStyle name="Millares 3 2 2 2" xfId="303"/>
    <cellStyle name="Millares 3 2 3" xfId="304"/>
    <cellStyle name="Millares 3 2 4" xfId="305"/>
    <cellStyle name="Millares 3 2 5" xfId="306"/>
    <cellStyle name="Millares 3 2 6" xfId="307"/>
    <cellStyle name="Millares 3 2 7" xfId="580"/>
    <cellStyle name="Millares 3 2 8" xfId="603"/>
    <cellStyle name="Millares 3 3" xfId="308"/>
    <cellStyle name="Millares 3 3 2" xfId="543"/>
    <cellStyle name="Millares 3 4" xfId="309"/>
    <cellStyle name="Millares 3 5" xfId="488"/>
    <cellStyle name="Millares 3 6" xfId="578"/>
    <cellStyle name="Millares 3_DESGLOSE_DE_PORTICOS_METALICOS_UASD_BONAO_ENV" xfId="310"/>
    <cellStyle name="Millares 4" xfId="41"/>
    <cellStyle name="Millares 4 2" xfId="311"/>
    <cellStyle name="Millares 4 2 2" xfId="544"/>
    <cellStyle name="Millares 4 3" xfId="312"/>
    <cellStyle name="Millares 4 3 2" xfId="545"/>
    <cellStyle name="Millares 4 4" xfId="313"/>
    <cellStyle name="Millares 4 5" xfId="546"/>
    <cellStyle name="Millares 4 6" xfId="586"/>
    <cellStyle name="Millares 4_Presupuesto Construccion edificio oficina gubernamentales de san juan" xfId="314"/>
    <cellStyle name="Millares 5" xfId="315"/>
    <cellStyle name="Millares 5 2" xfId="316"/>
    <cellStyle name="Millares 5 2 2" xfId="317"/>
    <cellStyle name="Millares 5 3" xfId="318"/>
    <cellStyle name="Millares 5 4" xfId="319"/>
    <cellStyle name="Millares 5 5" xfId="320"/>
    <cellStyle name="Millares 6" xfId="321"/>
    <cellStyle name="Millares 6 2" xfId="322"/>
    <cellStyle name="Millares 6 2 2" xfId="509"/>
    <cellStyle name="Millares 6 3" xfId="508"/>
    <cellStyle name="Millares 7" xfId="61"/>
    <cellStyle name="Millares 7 2" xfId="62"/>
    <cellStyle name="Millares 7 2 2" xfId="547"/>
    <cellStyle name="Millares 7 2 2 2" xfId="548"/>
    <cellStyle name="Millares 7 2 3" xfId="549"/>
    <cellStyle name="Millares 7 2 4" xfId="323"/>
    <cellStyle name="Millares 7 2 5" xfId="550"/>
    <cellStyle name="Millares 7 2 6" xfId="551"/>
    <cellStyle name="Millares 7 2 7" xfId="552"/>
    <cellStyle name="Millares 7 2 8" xfId="553"/>
    <cellStyle name="Millares 7 2 9" xfId="554"/>
    <cellStyle name="Millares 7 3" xfId="324"/>
    <cellStyle name="Millares 8" xfId="325"/>
    <cellStyle name="Millares 8 2" xfId="326"/>
    <cellStyle name="Millares 8 2 2" xfId="327"/>
    <cellStyle name="Millares 8 3" xfId="328"/>
    <cellStyle name="Millares 8 4" xfId="598"/>
    <cellStyle name="Millares 9" xfId="63"/>
    <cellStyle name="Millares 9 2" xfId="329"/>
    <cellStyle name="Millares 9 2 2" xfId="330"/>
    <cellStyle name="Millares 9 2 3" xfId="331"/>
    <cellStyle name="Millares 9 2 4" xfId="332"/>
    <cellStyle name="Millares 9 3" xfId="333"/>
    <cellStyle name="Moneda" xfId="499" builtinId="4"/>
    <cellStyle name="Moneda [0] 2" xfId="334"/>
    <cellStyle name="Moneda 10" xfId="335"/>
    <cellStyle name="Moneda 11" xfId="633"/>
    <cellStyle name="Moneda 13" xfId="502"/>
    <cellStyle name="Moneda 2" xfId="42"/>
    <cellStyle name="Moneda 2 2" xfId="43"/>
    <cellStyle name="Moneda 2 2 2" xfId="7"/>
    <cellStyle name="Moneda 2 2 2 2" xfId="336"/>
    <cellStyle name="Moneda 2 2 2 3" xfId="337"/>
    <cellStyle name="Moneda 2 2 2 4" xfId="338"/>
    <cellStyle name="Moneda 2 2 2 5" xfId="591"/>
    <cellStyle name="Moneda 2 2 3" xfId="339"/>
    <cellStyle name="Moneda 2 2 3 2" xfId="340"/>
    <cellStyle name="Moneda 2 2 4" xfId="341"/>
    <cellStyle name="Moneda 2 2 5" xfId="342"/>
    <cellStyle name="Moneda 2 2 6" xfId="343"/>
    <cellStyle name="Moneda 2 2 7" xfId="483"/>
    <cellStyle name="Moneda 2 2 8" xfId="625"/>
    <cellStyle name="Moneda 2 3" xfId="58"/>
    <cellStyle name="Moneda 2 4" xfId="344"/>
    <cellStyle name="Moneda 2 5" xfId="489"/>
    <cellStyle name="Moneda 2 6" xfId="568"/>
    <cellStyle name="Moneda 2_ANALISIS COSTOS PORTICOS GRAN TECHO" xfId="345"/>
    <cellStyle name="Moneda 3" xfId="72"/>
    <cellStyle name="Moneda 3 2" xfId="346"/>
    <cellStyle name="Moneda 3 3" xfId="347"/>
    <cellStyle name="Moneda 3 4" xfId="490"/>
    <cellStyle name="Moneda 3 5" xfId="567"/>
    <cellStyle name="Moneda 4" xfId="348"/>
    <cellStyle name="Moneda 4 2" xfId="349"/>
    <cellStyle name="Moneda 4 3" xfId="491"/>
    <cellStyle name="Moneda 5" xfId="350"/>
    <cellStyle name="Moneda 5 2" xfId="351"/>
    <cellStyle name="Moneda 6" xfId="352"/>
    <cellStyle name="Moneda 6 2" xfId="555"/>
    <cellStyle name="Moneda 7" xfId="353"/>
    <cellStyle name="Moneda 7 2" xfId="3"/>
    <cellStyle name="Moneda 7 3" xfId="585"/>
    <cellStyle name="Moneda 8" xfId="354"/>
    <cellStyle name="Moneda 9" xfId="355"/>
    <cellStyle name="Neutral 2" xfId="356"/>
    <cellStyle name="Neutral 3" xfId="357"/>
    <cellStyle name="Neutral 4" xfId="358"/>
    <cellStyle name="No-definido" xfId="519"/>
    <cellStyle name="Normal" xfId="0" builtinId="0"/>
    <cellStyle name="Normal - Style1" xfId="44"/>
    <cellStyle name="Normal 10" xfId="359"/>
    <cellStyle name="Normal 10 2" xfId="64"/>
    <cellStyle name="Normal 10 21" xfId="637"/>
    <cellStyle name="Normal 10 3" xfId="507"/>
    <cellStyle name="Normal 11" xfId="360"/>
    <cellStyle name="Normal 12" xfId="361"/>
    <cellStyle name="Normal 13" xfId="362"/>
    <cellStyle name="Normal 14" xfId="363"/>
    <cellStyle name="Normal 14 2" xfId="492"/>
    <cellStyle name="Normal 15" xfId="364"/>
    <cellStyle name="Normal 16" xfId="365"/>
    <cellStyle name="Normal 17" xfId="366"/>
    <cellStyle name="Normal 18" xfId="367"/>
    <cellStyle name="Normal 19" xfId="368"/>
    <cellStyle name="Normal 19 2" xfId="569"/>
    <cellStyle name="Normal 2" xfId="45"/>
    <cellStyle name="Normal 2 10" xfId="570"/>
    <cellStyle name="Normal 2 2" xfId="46"/>
    <cellStyle name="Normal 2 2 2" xfId="2"/>
    <cellStyle name="Normal 2 2 2 2" xfId="369"/>
    <cellStyle name="Normal 2 2 2 2 2" xfId="638"/>
    <cellStyle name="Normal 2 2 3" xfId="592"/>
    <cellStyle name="Normal 2 3" xfId="47"/>
    <cellStyle name="Normal 2 3 2" xfId="370"/>
    <cellStyle name="Normal 2 3 3" xfId="504"/>
    <cellStyle name="Normal 2 3 4" xfId="594"/>
    <cellStyle name="Normal 2 3_Presupuesto Construccion Parqueo edificio comedor UASD, JULIO 2011" xfId="69"/>
    <cellStyle name="Normal 2 4" xfId="54"/>
    <cellStyle name="Normal 2 4 2" xfId="556"/>
    <cellStyle name="Normal 2 4 3" xfId="371"/>
    <cellStyle name="Normal 2 5" xfId="372"/>
    <cellStyle name="Normal 2 6" xfId="514"/>
    <cellStyle name="Normal 2_Adicional No. 1  Edificio Biblioteca y Verja y parqueos  Universidad ITECO" xfId="373"/>
    <cellStyle name="Normal 20" xfId="374"/>
    <cellStyle name="Normal 21" xfId="375"/>
    <cellStyle name="Normal 22" xfId="376"/>
    <cellStyle name="Normal 23" xfId="65"/>
    <cellStyle name="Normal 24" xfId="377"/>
    <cellStyle name="Normal 24 2" xfId="557"/>
    <cellStyle name="Normal 25" xfId="378"/>
    <cellStyle name="Normal 26" xfId="379"/>
    <cellStyle name="Normal 27" xfId="380"/>
    <cellStyle name="Normal 27 2" xfId="600"/>
    <cellStyle name="Normal 27 3" xfId="639"/>
    <cellStyle name="Normal 28" xfId="482"/>
    <cellStyle name="Normal 29" xfId="497"/>
    <cellStyle name="Normal 3" xfId="6"/>
    <cellStyle name="Normal 3 10" xfId="381"/>
    <cellStyle name="Normal 3 2" xfId="56"/>
    <cellStyle name="Normal 3 2 2" xfId="382"/>
    <cellStyle name="Normal 3 2 3" xfId="383"/>
    <cellStyle name="Normal 3 2 4" xfId="493"/>
    <cellStyle name="Normal 3 3" xfId="384"/>
    <cellStyle name="Normal 3 3 2" xfId="70"/>
    <cellStyle name="Normal 3 3 3" xfId="588"/>
    <cellStyle name="Normal 3 4" xfId="558"/>
    <cellStyle name="Normal 3 5" xfId="566"/>
    <cellStyle name="Normal 3 7" xfId="500"/>
    <cellStyle name="Normal 3_PRESUPTO CALLES DEL MUNIC. DE GUERRA" xfId="4"/>
    <cellStyle name="Normal 30" xfId="503"/>
    <cellStyle name="Normal 31" xfId="385"/>
    <cellStyle name="Normal 32" xfId="513"/>
    <cellStyle name="Normal 33" xfId="572"/>
    <cellStyle name="Normal 34" xfId="581"/>
    <cellStyle name="Normal 35" xfId="629"/>
    <cellStyle name="Normal 36" xfId="632"/>
    <cellStyle name="Normal 37" xfId="644"/>
    <cellStyle name="Normal 4" xfId="48"/>
    <cellStyle name="Normal 4 10" xfId="386"/>
    <cellStyle name="Normal 4 11" xfId="387"/>
    <cellStyle name="Normal 4 12" xfId="388"/>
    <cellStyle name="Normal 4 13" xfId="389"/>
    <cellStyle name="Normal 4 14" xfId="390"/>
    <cellStyle name="Normal 4 2" xfId="391"/>
    <cellStyle name="Normal 4 3" xfId="392"/>
    <cellStyle name="Normal 4 3 2" xfId="559"/>
    <cellStyle name="Normal 4 4" xfId="393"/>
    <cellStyle name="Normal 4 5" xfId="394"/>
    <cellStyle name="Normal 4 6" xfId="395"/>
    <cellStyle name="Normal 4 7" xfId="396"/>
    <cellStyle name="Normal 4 8" xfId="397"/>
    <cellStyle name="Normal 4 9" xfId="398"/>
    <cellStyle name="Normal 4_Administration_Building_-_Lista_de_Partidas_y_Cantidades_-_(PVDC-004)_REVC mod" xfId="399"/>
    <cellStyle name="Normal 5" xfId="400"/>
    <cellStyle name="Normal 5 10" xfId="401"/>
    <cellStyle name="Normal 5 11" xfId="402"/>
    <cellStyle name="Normal 5 12" xfId="403"/>
    <cellStyle name="Normal 5 13" xfId="404"/>
    <cellStyle name="Normal 5 14" xfId="405"/>
    <cellStyle name="Normal 5 15" xfId="627"/>
    <cellStyle name="Normal 5 2" xfId="406"/>
    <cellStyle name="Normal 5 3" xfId="407"/>
    <cellStyle name="Normal 5 4" xfId="408"/>
    <cellStyle name="Normal 5 5" xfId="409"/>
    <cellStyle name="Normal 5 6" xfId="410"/>
    <cellStyle name="Normal 5 7" xfId="411"/>
    <cellStyle name="Normal 5 8" xfId="412"/>
    <cellStyle name="Normal 5 9" xfId="413"/>
    <cellStyle name="Normal 5_Administration_Building_-_Lista_de_Partidas_y_Cantidades_-_(PVDC-004)_REVC mod" xfId="414"/>
    <cellStyle name="Normal 6" xfId="66"/>
    <cellStyle name="Normal 6 2" xfId="415"/>
    <cellStyle name="Normal 6 2 2" xfId="640"/>
    <cellStyle name="Normal 6 3" xfId="494"/>
    <cellStyle name="Normal 6_CUB 4 (GARAOL)PROCESO" xfId="416"/>
    <cellStyle name="Normal 7" xfId="417"/>
    <cellStyle name="Normal 7 2" xfId="560"/>
    <cellStyle name="Normal 8" xfId="418"/>
    <cellStyle name="Normal 8 2" xfId="495"/>
    <cellStyle name="Normal 9" xfId="419"/>
    <cellStyle name="Normal_CUBICACION 1ERA Y FINAL CALLE LAS CARRERAS 2DA. ETAPA." xfId="642"/>
    <cellStyle name="Normal_CUBICACION DE MENDEZ" xfId="643"/>
    <cellStyle name="Notas 2" xfId="420"/>
    <cellStyle name="Notas 3" xfId="421"/>
    <cellStyle name="Notas 4" xfId="422"/>
    <cellStyle name="Note" xfId="423"/>
    <cellStyle name="Note 2" xfId="561"/>
    <cellStyle name="Output" xfId="49"/>
    <cellStyle name="Output 2" xfId="424"/>
    <cellStyle name="Output 3" xfId="622"/>
    <cellStyle name="Partida" xfId="520"/>
    <cellStyle name="Percent 2" xfId="71"/>
    <cellStyle name="Percent 2 2" xfId="425"/>
    <cellStyle name="Percent 2 3" xfId="562"/>
    <cellStyle name="Percent 2 4" xfId="595"/>
    <cellStyle name="Percent 3" xfId="426"/>
    <cellStyle name="Percent 3 2" xfId="427"/>
    <cellStyle name="Percent 4" xfId="563"/>
    <cellStyle name="Porcentaje 2" xfId="428"/>
    <cellStyle name="Porcentaje 2 2" xfId="571"/>
    <cellStyle name="Porcentual 10" xfId="564"/>
    <cellStyle name="Porcentual 2" xfId="50"/>
    <cellStyle name="Porcentual 2 2" xfId="429"/>
    <cellStyle name="Porcentual 2 2 2" xfId="430"/>
    <cellStyle name="Porcentual 2 3" xfId="431"/>
    <cellStyle name="Porcentual 2 4" xfId="432"/>
    <cellStyle name="Porcentual 2_ANALISIS COSTOS PORTICOS GRAN TECHO" xfId="433"/>
    <cellStyle name="Porcentual 3" xfId="67"/>
    <cellStyle name="Porcentual 3 10" xfId="434"/>
    <cellStyle name="Porcentual 3 11" xfId="435"/>
    <cellStyle name="Porcentual 3 12" xfId="436"/>
    <cellStyle name="Porcentual 3 13" xfId="437"/>
    <cellStyle name="Porcentual 3 14" xfId="438"/>
    <cellStyle name="Porcentual 3 15" xfId="565"/>
    <cellStyle name="Porcentual 3 2" xfId="439"/>
    <cellStyle name="Porcentual 3 3" xfId="440"/>
    <cellStyle name="Porcentual 3 4" xfId="441"/>
    <cellStyle name="Porcentual 3 5" xfId="442"/>
    <cellStyle name="Porcentual 3 6" xfId="443"/>
    <cellStyle name="Porcentual 3 7" xfId="444"/>
    <cellStyle name="Porcentual 3 8" xfId="445"/>
    <cellStyle name="Porcentual 3 9" xfId="446"/>
    <cellStyle name="Porcentual 4" xfId="68"/>
    <cellStyle name="Porcentual 4 2" xfId="496"/>
    <cellStyle name="Porcentual 5" xfId="447"/>
    <cellStyle name="Porcentual 5 2" xfId="448"/>
    <cellStyle name="Porcentual 5 2 2" xfId="449"/>
    <cellStyle name="Porcentual 6" xfId="450"/>
    <cellStyle name="Porcentual 7" xfId="451"/>
    <cellStyle name="Porcentual 8" xfId="452"/>
    <cellStyle name="Porcentual 9" xfId="453"/>
    <cellStyle name="Salida 2" xfId="454"/>
    <cellStyle name="Salida 3" xfId="455"/>
    <cellStyle name="Salida 4" xfId="456"/>
    <cellStyle name="Sheet Title" xfId="457"/>
    <cellStyle name="Standard_Anpassen der Amortisation" xfId="521"/>
    <cellStyle name="Subpartida" xfId="522"/>
    <cellStyle name="Subtotal" xfId="523"/>
    <cellStyle name="Texto de advertencia 2" xfId="458"/>
    <cellStyle name="Texto de advertencia 3" xfId="459"/>
    <cellStyle name="Texto de advertencia 4" xfId="460"/>
    <cellStyle name="Texto explicativo 2" xfId="461"/>
    <cellStyle name="Texto explicativo 3" xfId="462"/>
    <cellStyle name="Texto explicativo 4" xfId="463"/>
    <cellStyle name="Title" xfId="51"/>
    <cellStyle name="Title 2" xfId="464"/>
    <cellStyle name="Título 1 2" xfId="465"/>
    <cellStyle name="Título 1 3" xfId="466"/>
    <cellStyle name="Título 1 4" xfId="467"/>
    <cellStyle name="Título 2 2" xfId="468"/>
    <cellStyle name="Título 2 3" xfId="469"/>
    <cellStyle name="Título 2 4" xfId="470"/>
    <cellStyle name="Título 3 2" xfId="471"/>
    <cellStyle name="Título 3 3" xfId="472"/>
    <cellStyle name="Título 3 4" xfId="473"/>
    <cellStyle name="Título 4" xfId="474"/>
    <cellStyle name="Título 5" xfId="475"/>
    <cellStyle name="Título 6" xfId="476"/>
    <cellStyle name="Título de hoja" xfId="477"/>
    <cellStyle name="Total 2" xfId="478"/>
    <cellStyle name="Total 3" xfId="479"/>
    <cellStyle name="Total 4" xfId="480"/>
    <cellStyle name="Währung" xfId="52"/>
    <cellStyle name="Währung [0]_Compiling Utility Macros" xfId="524"/>
    <cellStyle name="Währung_Compiling Utility Macros" xfId="525"/>
    <cellStyle name="Warning Text" xfId="4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sharedStrings" Target="sharedStrings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266234</xdr:colOff>
      <xdr:row>0</xdr:row>
      <xdr:rowOff>51954</xdr:rowOff>
    </xdr:from>
    <xdr:to>
      <xdr:col>4</xdr:col>
      <xdr:colOff>121227</xdr:colOff>
      <xdr:row>4</xdr:row>
      <xdr:rowOff>353496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134" y="51954"/>
          <a:ext cx="1502818" cy="182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802742</xdr:colOff>
      <xdr:row>0</xdr:row>
      <xdr:rowOff>244778</xdr:rowOff>
    </xdr:from>
    <xdr:to>
      <xdr:col>6</xdr:col>
      <xdr:colOff>1575958</xdr:colOff>
      <xdr:row>4</xdr:row>
      <xdr:rowOff>319439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1167" y="244778"/>
          <a:ext cx="2097191" cy="1598661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313766</xdr:colOff>
      <xdr:row>0</xdr:row>
      <xdr:rowOff>69272</xdr:rowOff>
    </xdr:from>
    <xdr:to>
      <xdr:col>1</xdr:col>
      <xdr:colOff>1541318</xdr:colOff>
      <xdr:row>4</xdr:row>
      <xdr:rowOff>259772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6" y="69272"/>
          <a:ext cx="1760952" cy="1714500"/>
        </a:xfrm>
        <a:prstGeom prst="rect">
          <a:avLst/>
        </a:prstGeom>
      </xdr:spPr>
    </xdr:pic>
    <xdr:clientData/>
  </xdr:twoCellAnchor>
  <xdr:twoCellAnchor>
    <xdr:from>
      <xdr:col>0</xdr:col>
      <xdr:colOff>431745</xdr:colOff>
      <xdr:row>75</xdr:row>
      <xdr:rowOff>1</xdr:rowOff>
    </xdr:from>
    <xdr:to>
      <xdr:col>1</xdr:col>
      <xdr:colOff>3070411</xdr:colOff>
      <xdr:row>75</xdr:row>
      <xdr:rowOff>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CxnSpPr/>
      </xdr:nvCxnSpPr>
      <xdr:spPr>
        <a:xfrm>
          <a:off x="431745" y="21316951"/>
          <a:ext cx="317206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483887</xdr:colOff>
      <xdr:row>75</xdr:row>
      <xdr:rowOff>1</xdr:rowOff>
    </xdr:from>
    <xdr:to>
      <xdr:col>6</xdr:col>
      <xdr:colOff>1461279</xdr:colOff>
      <xdr:row>75</xdr:row>
      <xdr:rowOff>1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CxnSpPr/>
      </xdr:nvCxnSpPr>
      <xdr:spPr>
        <a:xfrm>
          <a:off x="5170187" y="21316951"/>
          <a:ext cx="40634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298119</xdr:colOff>
      <xdr:row>75</xdr:row>
      <xdr:rowOff>1</xdr:rowOff>
    </xdr:from>
    <xdr:to>
      <xdr:col>2</xdr:col>
      <xdr:colOff>640773</xdr:colOff>
      <xdr:row>75</xdr:row>
      <xdr:rowOff>1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CxnSpPr/>
      </xdr:nvCxnSpPr>
      <xdr:spPr>
        <a:xfrm>
          <a:off x="298119" y="21316951"/>
          <a:ext cx="411455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2545769</xdr:colOff>
      <xdr:row>88</xdr:row>
      <xdr:rowOff>1</xdr:rowOff>
    </xdr:from>
    <xdr:to>
      <xdr:col>5</xdr:col>
      <xdr:colOff>100848</xdr:colOff>
      <xdr:row>88</xdr:row>
      <xdr:rowOff>1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CxnSpPr/>
      </xdr:nvCxnSpPr>
      <xdr:spPr>
        <a:xfrm>
          <a:off x="3079169" y="24536401"/>
          <a:ext cx="3470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2528451</xdr:colOff>
      <xdr:row>81</xdr:row>
      <xdr:rowOff>1</xdr:rowOff>
    </xdr:from>
    <xdr:to>
      <xdr:col>5</xdr:col>
      <xdr:colOff>83530</xdr:colOff>
      <xdr:row>81</xdr:row>
      <xdr:rowOff>1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CxnSpPr/>
      </xdr:nvCxnSpPr>
      <xdr:spPr>
        <a:xfrm>
          <a:off x="3061851" y="22802851"/>
          <a:ext cx="3470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96</xdr:row>
      <xdr:rowOff>90296</xdr:rowOff>
    </xdr:from>
    <xdr:to>
      <xdr:col>6</xdr:col>
      <xdr:colOff>1265463</xdr:colOff>
      <xdr:row>100</xdr:row>
      <xdr:rowOff>90295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5368636" y="34380296"/>
          <a:ext cx="4174918" cy="9005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 Revisado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Patricia Figueroa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Unidad de Presupuesto CPADP</a:t>
          </a:r>
        </a:p>
      </xdr:txBody>
    </xdr:sp>
    <xdr:clientData/>
  </xdr:twoCellAnchor>
  <xdr:twoCellAnchor>
    <xdr:from>
      <xdr:col>0</xdr:col>
      <xdr:colOff>15875</xdr:colOff>
      <xdr:row>96</xdr:row>
      <xdr:rowOff>190500</xdr:rowOff>
    </xdr:from>
    <xdr:to>
      <xdr:col>1</xdr:col>
      <xdr:colOff>3608160</xdr:colOff>
      <xdr:row>101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5875" y="23209250"/>
          <a:ext cx="4322535" cy="920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Elaborado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Schleiden</a:t>
          </a:r>
          <a:r>
            <a:rPr lang="es-DO" sz="1400" b="1" baseline="0">
              <a:latin typeface="Century Gothic" panose="020B0502020202020204" pitchFamily="34" charset="0"/>
            </a:rPr>
            <a:t> Reyes</a:t>
          </a:r>
          <a:endParaRPr lang="es-DO" sz="1400" b="1">
            <a:latin typeface="Century Gothic" panose="020B0502020202020204" pitchFamily="34" charset="0"/>
          </a:endParaRPr>
        </a:p>
        <a:p>
          <a:pPr algn="ctr"/>
          <a:r>
            <a:rPr lang="es-DO" sz="1400">
              <a:latin typeface="Century Gothic" panose="020B0502020202020204" pitchFamily="34" charset="0"/>
            </a:rPr>
            <a:t>Presupuestista de obras CPADP</a:t>
          </a:r>
        </a:p>
      </xdr:txBody>
    </xdr:sp>
    <xdr:clientData/>
  </xdr:twoCellAnchor>
  <xdr:twoCellAnchor>
    <xdr:from>
      <xdr:col>0</xdr:col>
      <xdr:colOff>13607</xdr:colOff>
      <xdr:row>104</xdr:row>
      <xdr:rowOff>387545</xdr:rowOff>
    </xdr:from>
    <xdr:to>
      <xdr:col>6</xdr:col>
      <xdr:colOff>1265464</xdr:colOff>
      <xdr:row>106</xdr:row>
      <xdr:rowOff>82868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13607" y="36478636"/>
          <a:ext cx="9529948" cy="8210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Aprobado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Domingo López Acosta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Departamento de Ingeniería  CPADP</a:t>
          </a:r>
        </a:p>
      </xdr:txBody>
    </xdr:sp>
    <xdr:clientData/>
  </xdr:twoCellAnchor>
  <xdr:twoCellAnchor>
    <xdr:from>
      <xdr:col>3</xdr:col>
      <xdr:colOff>0</xdr:colOff>
      <xdr:row>96</xdr:row>
      <xdr:rowOff>76689</xdr:rowOff>
    </xdr:from>
    <xdr:to>
      <xdr:col>6</xdr:col>
      <xdr:colOff>1265464</xdr:colOff>
      <xdr:row>96</xdr:row>
      <xdr:rowOff>76689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CxnSpPr/>
      </xdr:nvCxnSpPr>
      <xdr:spPr>
        <a:xfrm>
          <a:off x="5368636" y="34366689"/>
          <a:ext cx="417491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96</xdr:row>
      <xdr:rowOff>76689</xdr:rowOff>
    </xdr:from>
    <xdr:to>
      <xdr:col>1</xdr:col>
      <xdr:colOff>3605893</xdr:colOff>
      <xdr:row>96</xdr:row>
      <xdr:rowOff>76689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CxnSpPr/>
      </xdr:nvCxnSpPr>
      <xdr:spPr>
        <a:xfrm>
          <a:off x="13607" y="34366689"/>
          <a:ext cx="4181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2190750</xdr:colOff>
      <xdr:row>104</xdr:row>
      <xdr:rowOff>342642</xdr:rowOff>
    </xdr:from>
    <xdr:to>
      <xdr:col>5</xdr:col>
      <xdr:colOff>0</xdr:colOff>
      <xdr:row>104</xdr:row>
      <xdr:rowOff>342642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CxnSpPr/>
      </xdr:nvCxnSpPr>
      <xdr:spPr>
        <a:xfrm>
          <a:off x="2779568" y="36433733"/>
          <a:ext cx="418234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104</xdr:row>
      <xdr:rowOff>90296</xdr:rowOff>
    </xdr:from>
    <xdr:to>
      <xdr:col>6</xdr:col>
      <xdr:colOff>1265463</xdr:colOff>
      <xdr:row>108</xdr:row>
      <xdr:rowOff>90295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5810250" y="25055321"/>
          <a:ext cx="5008788" cy="8762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 Revisado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Patricia Figueroa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Unidad de Presupuesto CPADP</a:t>
          </a:r>
        </a:p>
      </xdr:txBody>
    </xdr:sp>
    <xdr:clientData/>
  </xdr:twoCellAnchor>
  <xdr:twoCellAnchor>
    <xdr:from>
      <xdr:col>0</xdr:col>
      <xdr:colOff>0</xdr:colOff>
      <xdr:row>104</xdr:row>
      <xdr:rowOff>90296</xdr:rowOff>
    </xdr:from>
    <xdr:to>
      <xdr:col>1</xdr:col>
      <xdr:colOff>3592285</xdr:colOff>
      <xdr:row>108</xdr:row>
      <xdr:rowOff>35867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0" y="25055321"/>
          <a:ext cx="4316185" cy="8218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Elaborado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Schleiden</a:t>
          </a:r>
          <a:r>
            <a:rPr lang="es-DO" sz="1400" b="1" baseline="0">
              <a:latin typeface="Century Gothic" panose="020B0502020202020204" pitchFamily="34" charset="0"/>
            </a:rPr>
            <a:t> Reyes</a:t>
          </a:r>
          <a:endParaRPr lang="es-DO" sz="1400" b="1">
            <a:latin typeface="Century Gothic" panose="020B0502020202020204" pitchFamily="34" charset="0"/>
          </a:endParaRPr>
        </a:p>
        <a:p>
          <a:pPr algn="ctr"/>
          <a:r>
            <a:rPr lang="es-DO" sz="1400">
              <a:latin typeface="Century Gothic" panose="020B0502020202020204" pitchFamily="34" charset="0"/>
            </a:rPr>
            <a:t>Presupuestista de obras CPADP</a:t>
          </a:r>
        </a:p>
      </xdr:txBody>
    </xdr:sp>
    <xdr:clientData/>
  </xdr:twoCellAnchor>
  <xdr:twoCellAnchor>
    <xdr:from>
      <xdr:col>0</xdr:col>
      <xdr:colOff>13607</xdr:colOff>
      <xdr:row>112</xdr:row>
      <xdr:rowOff>387545</xdr:rowOff>
    </xdr:from>
    <xdr:to>
      <xdr:col>6</xdr:col>
      <xdr:colOff>1265464</xdr:colOff>
      <xdr:row>114</xdr:row>
      <xdr:rowOff>82868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13607" y="27105170"/>
          <a:ext cx="10805432" cy="8097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Aprobado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Domingo López Acosta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Departamento de Ingeniería  CPADP</a:t>
          </a:r>
        </a:p>
      </xdr:txBody>
    </xdr:sp>
    <xdr:clientData/>
  </xdr:twoCellAnchor>
  <xdr:twoCellAnchor>
    <xdr:from>
      <xdr:col>3</xdr:col>
      <xdr:colOff>0</xdr:colOff>
      <xdr:row>104</xdr:row>
      <xdr:rowOff>76689</xdr:rowOff>
    </xdr:from>
    <xdr:to>
      <xdr:col>6</xdr:col>
      <xdr:colOff>1265464</xdr:colOff>
      <xdr:row>104</xdr:row>
      <xdr:rowOff>76689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>
          <a:off x="5810250" y="25041714"/>
          <a:ext cx="500878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104</xdr:row>
      <xdr:rowOff>76689</xdr:rowOff>
    </xdr:from>
    <xdr:to>
      <xdr:col>1</xdr:col>
      <xdr:colOff>3605893</xdr:colOff>
      <xdr:row>104</xdr:row>
      <xdr:rowOff>76689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CxnSpPr/>
      </xdr:nvCxnSpPr>
      <xdr:spPr>
        <a:xfrm>
          <a:off x="13607" y="25041714"/>
          <a:ext cx="431618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2190750</xdr:colOff>
      <xdr:row>112</xdr:row>
      <xdr:rowOff>342642</xdr:rowOff>
    </xdr:from>
    <xdr:to>
      <xdr:col>5</xdr:col>
      <xdr:colOff>0</xdr:colOff>
      <xdr:row>112</xdr:row>
      <xdr:rowOff>342642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CxnSpPr/>
      </xdr:nvCxnSpPr>
      <xdr:spPr>
        <a:xfrm>
          <a:off x="2914650" y="27060267"/>
          <a:ext cx="51625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4140201</xdr:colOff>
      <xdr:row>0</xdr:row>
      <xdr:rowOff>190500</xdr:rowOff>
    </xdr:from>
    <xdr:to>
      <xdr:col>3</xdr:col>
      <xdr:colOff>0</xdr:colOff>
      <xdr:row>5</xdr:row>
      <xdr:rowOff>38100</xdr:rowOff>
    </xdr:to>
    <xdr:pic>
      <xdr:nvPicPr>
        <xdr:cNvPr id="3" name="Picture 994">
          <a:extLst>
            <a:ext uri="{FF2B5EF4-FFF2-40B4-BE49-F238E27FC236}">
              <a16:creationId xmlns:a16="http://schemas.microsoft.com/office/drawing/2014/main" xmlns="" id="{83AECAFB-8CB6-E565-BCD0-EC995AF2A22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1" y="190500"/>
          <a:ext cx="1142999" cy="1054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idas%20Electricas%20Terminaci&#243;n%20Construcci&#243;n%20Albergue%20Ni&#241;os%20Huerfanos%20de%20Moc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-especi\Obras%20Sector%20Salud%20(H-S)%202000\NORTE\Santiago\Cub.%20Policlinica%20en%20el%20Sector%20La%20Joya,%20palom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Policlinica%20en%20el%20Sector%20La%20Joya,%20paloma%20(INCREMENTO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presupuesto%20donald%202007\DONALD%20PC%20VOL%202\Archivo%20Horacio\Proyectos%20Ingenieria%20Metalica\Concurso%20Mao\Presupuestos\Presupuesto%20gener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-6068a73cbf6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PC%20VOL%202\METRO\INGENIERIA%20METALICA\PASARELA%20ESTACION%20ISABELA\PASARELA%20PEATONAL%20ESTACION%20ISABEL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Reparacion%20Sub-centro%20de%20Salud%20Licey,%20Santiago%20(2)(Incremento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.%20Sorivic%20Ram&#237;rez/Desktop/DOC%20DOMINGO/Apartamentos%20Tipo%20A%20&amp;%20B/Presupuesto%20Riito/Presupuesto%20Riito%20apto%20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company\Users\Eloy%20Blanco%20Abbott\Trabajando\3_Estandars%20IJSUD\170-3\SRD-170-3%20Presupuest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Proyectos\En%20Ejecucion\Puentes%20HGeorge\Cubicaciones\Trabajos\Proyectos\Costos\Proyectos\Galerias\presu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Presupuestos%20en%20obra%202005\Zona%20II\118-05%20terminacion%20acueducto%20de%20viaja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Proyectos\En%20Ejecucion\Puentes%20HGeorge\Cubicaciones\Costos\Proyectos\Unicentro\Unicentro%20Plaz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ero%20Estrella\Cotizacion\2010\Proyectos%20Tipo%20A\REMODELACION%20AILA%202010\Licitaci&#243;n%20AILA%20(Remodelaci&#243;n%20terminal%20-%20MAyo%202010)%20(20-agosto-2010)%2022%2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ald\My%20Documents\Documentos%20Compartidos%20(Donald-Geovanny)\Presupuestos%20TRANSPARENTADOS\Omar%20CD%20System\Presupuesto%20Nave%20Omar%20CD%20VER.%20TECH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genieria02/Downloads/CODITEC/Presup%20Carmen%20Celia%20actualizad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An&#225;lisis%201,%202,%203\Copia%20de%20Analisi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Proyect\CANADA%20REPARTO%20PERALTA\CUBICACION%20FINAL%20ETAPA%201%20rev.%2022%20ENE%20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8\Users\Users\supervision\AppData\Local\Microsoft\Windows\Temporary%20Internet%20Files\Low\Content.IE5\ALDN6VTN\CARPETA%20GENERAL\San%20Francisco%20de%20Macoris\Analisis%20de%20Precios%20Unitario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ng.%20Tony%20Hernandez\Escritorio\Comedor%20Juegos%20Regionales%20Bayaguan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proyectos%20oisoe\Documents%20and%20Settings\Administrador\Escritorio\Documents%20and%20Settings\jbaez\My%20Documents\YALBI\Mia\Copia%20de%20UCLAS-COMENC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ca%20Chica\Oferta%20Economica%20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efs01\kfwpresupuesto\Documents%20and%20Settings\Soraya%20%20Mora\My%20Documents\SEE-KFW\BAHORUCO%20(NEIBA)\Documentos%20Soraya\SEE-2003\A.%20DE%20C.%20ARROYO%20PAL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01\ingenieria\Documents%20and%20Settings\Raul%20N.%20%20Rizek\My%20Documents\Carretera%20Sto.%20Dgo.%20-%20Samana\Precios%20Rincon%20de%20Molinill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My%20Documents\Proyectos%20OISOE\Calles\Incava\Analisis_Marzo_06___Incav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ria%20Angelica\Cubicaciones\Incava\Analisis%20Contrato%20-%20Incav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DRE_LAS_CASAS\ANALISIS_TOD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ucla\ucla%205%20julio\presupuestos\Documents%20and%20Settings\kelly\Mis%20documentos\UCLA\UCLAS-COMENCE.xls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microsoft.com/office/2019/04/relationships/externalLinkLongPath" Target="file:///JULIO-0649BC831/SharedDocs/bancup%20julio%202009/PRESUPUESTOS/San%20Cristobal/Puente%20Arroyo%20Ca&#241;o-San%20Jose%20del%20Puerto/Documents%20and%20Settings/JOEL/Mis%20documentos/Documents%20and%20Settings/Joel%20Francisco/Mis%20documentos/Documents%20and%20Setting?4B895290" TargetMode="External"/><Relationship Id="rId1" Type="http://schemas.openxmlformats.org/officeDocument/2006/relationships/externalLinkPath" Target="file:///\\4B895290\Documents%20and%20Setting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usto/Desktop/LICITACION%20MOPC%2010-07-12/CD%20Licitantes%20Lote%201,%20Grupo%20II/Presupuesto%20Licitacion%2010-07-12%20-Mant.31-07-1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dor\Escritorio\metodologia%20Presupuestos\Analisis%20de%20Edificacion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BACKUP%20JULIO\wandel\escritorio%201\PRESUPUESTOS\Peravia\Salinas\PRESUPUESTO%20vivien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CARPETAS%20DEPTO.%20PRESUPUESTOS\YANEL%20FERNANDEZ\sanchez%20ramirez\iteco\EDIFICIO%20ADMINISTRATIVO%20ITECO\PRESUPUESTO%20edificio%20administrativo%20ITEC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OYECTO%20PIEDRA%20BLANCA\JOEL\APC\InaconsaACT\Volumenes%20del%20Presupuesto\bPrimer%20Nivel\CIAceros%201erN.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JOEL\APC\InaconsaACT\Soportes%20Analisis,Presupuestos,Controles\BPreliminar\Soportes%20Grales.Controles%20de%20Obr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Ray\Escritorio\Presupuesto%20Habitacional%20Piedra%20BlancaX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%20Suza&#241;a/Desktop/INGENIERIA/COMISION/ANALISIS%20COMISION/ANALISIS%20A%20USAR/VIAL-DOMINGO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Users\Ing-Geronimo\Desktop\LAGS\LAGS\pres.%20hato%20nuevo-caballona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1-22-9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ximo\Maria%20Angelica\OISOE%20EVA\Calles\Demja%20-%20Hato%20Mayor\Analisis%20Dic%2005%20-%20Demj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.ARQUITECTURA5\My%20Documents\macm\PRE,DESVIO,%20ALCANTARILLADOS%20Y%20POTABLE%20LADO%20ESTE%20P.%20LIVIO%20C%20-%20Av\PRE,DESVIO,%20ALC.%20Y%20POT.%20LADO%20OESTE%20P.%20LIVIO%20C%20-%20A.%20FLEMING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ersonal\Presupuesto%20Residencial%20Nicole%20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CARPETAS%20DEPTO.%20PRESUPUESTOS\FERNANDEZ\ANALISIS\Copia%20de%20UCLAS-COMENC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Proyect\DESTOC\otross\PRESUPUESTO%20SABADO.%20MARLYNG\Canada%20Peralta\Documents%20and%20Settings\Administrator\My%20Documents\BACKUP%20JULIO\wandel\escritorio%201\PRESUPUESTOS\San%20Pedro%20de%20Macoris\PRESUPUESTO%20E-SPM-023-01-0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&#241;ada%20de%20Santiago\PRESUPUESTO_CANADA_REPARTO_PERALTA%20por%20mac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ADDENDAS%20ABRIL%202004\143-04%20%20ADDENDA%20NO.%201%20AC.%20%20EL%20LIM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Partidas%20Electricas%20Terminaci&#243;n%20Construcci&#243;n%20Albergue%20Ni&#241;os%20Huerfanos%20de%20Moc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Tony%20Hernandez\Mis%20documentos\presupuesto\presupuesto\SANCHEZ%20CURIEL\CADENA%20MAR%20PROYECTO\LOLIN%20NAVE%20PTA%20CAN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Escritorio\yanel\PERSONALTRABAJOS\mayra\Presupuesto%20escuela%20de%2024%20aulas%20desan_ju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Escritorio\Presupuesto%20destacamento%20T1%2028-10-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company\Documents%20and%20Settings\asifres\Desktop\Estimados%20y%20presupuestos\Estimados%20del%20M\Pre%20Capilla%20Los%20&#193;ngeles%20(Fase%20II)%20-%20mayo%20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Luis%20Mota\My%20Documents\Arq.%20Fajar\CDE\Planos\Subestaci&#243;n%20Duverg&#233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ING-Compartidos/Users/Ricardo%20Leslie/Documents/PRESUPUESTO%20GARDEN%20TOWER%20(Autosav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edificio%20administrativo%20ITEC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Escritorio\Users\yanel\Documents\PERSONALTRABAJOS\CUPIDO\PROYECTO%20MICHEL%20MARIE\PRESUPUESTO%20RESIDENCIAL%20MICHELLE%20MARIE%20modif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AJAJAJA\Desktop\PROYECTOS\colina%20definitivo2\G.A.1(07junio2005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NG-Compartidos/Documents%20and%20Settings/Owner/Desktop/2008%2009%20Sep%20tx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ING-Compartidos/Users/Jaime/Documents/Oficina%20Comision%20Desarrollo%20Provincial/Iglesia%20Catalina/Iglesia%20Catalina%20(version%201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einier\e\Documents%20and%20Settings\Ing.%20Tony%20Hernandez\Escritorio\Comedor%20Juegos%20Regionales%20Bayaguan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pynet-17\E\LICITACION%20VILLAS%20TIPO%20PRESIDENCIAL%20BISONO\Villa%20%20Presidencial4,5,6%20BISONO-ultimo%20DEFINITIV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Constanza\Presupuestos\Oferta%20Constanz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bierta2\disco%20de%20costo\disco%20de%20costos\Documents%20and%20Settings\Administrador\Escritorio\LAS%20AMERICAS%20OZORIA%20TUNEL\PRES(1).%20TERMINACION%20LAS%20AMERICAS-TUNEL-PASARELAS-OISOE-03-AG0-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Users\ingenieria02\Desktop\ENGOMBE\PROYECTO%20ENGOMBE\PRESUPUESTO%20CAMINO%20DE%20ENGOMB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Users\MONICA~1\AppData\Local\Temp\_PA302\2012%20Nueva%20Edicion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YELIS\Proyectos%20OISOE\Documents%20and%20Settings\Anayelis.EVA\My%20Documents\Proyectos%20OISOE\SET\Ana%20Raquel\Iglesia\Presupuesto%20Ciencias%20Juridicas-Uasd-grucon-2009-10-2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DOCUME~1\mpena\LOCALS~1\Temp\Users\YANEL\Documents\PERSONALTRABAJOS\elizabeth%20concepcion\Presupuesto_proyecto_johanna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Incava\Analisis%20Marzo%2006%20-%20Incav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Pres.%20Cubierta%20Altar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STAND%20BY/CLUB%20DE%20PLAYA/Documents%20and%20Settings/Milton%20MARTINEZ/Escritorio/PRESUPUESTOS/ANALISIS%20COSTOS%20MOC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ING-Compartidos/Users/cpadp/AppData/Local/Temp/Rar$DIa0.969/ANALISIS/MURO%20DE%20GAVIONES%20RIO%20PANSO/Presupuesto%20Canalizacion%20rio%20Ocoa,%20%20%20R.D.,jio%202012%20-%20copia%20(1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AJAJAJA\Desktop\PROYECTOS\colina%20definitivo2\Presupuesto%20Colina%20ben\ACACIA%20be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PC\Costos\Proyectos\En%20Ejecucion\Puentes%20HGeorge\Cubicaciones\Trabajos\Proyectos\Costos\Proyectos\Galerias\presup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TRABAJOS\Tony\Costos\Proyectos\Galerias\presu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esupuesto%20donald%202007\DONALD%20PC%20VOL%202\Archivo%20Horacio\Proyectos%20Ingenieria%20Metalica\Concurso%20Mao\Presupuestos\Presupuesto%20gener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antony's\SANCHEZ%20CURIEL\DSD%20(tanques%20falconbridge+varios)\nave%20fadoc%202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file:///JULIO-0649BC831/SharedDocs/bancup%20julio%202009/PRESUPUESTOS/San%20Cristobal/Puente%20Arroyo%20Ca&#241;o-San%20Jose%20del%20Puerto/MIS%20DOCUMENTOS/PROYECTO%20TERMINACION%20SOFTBALL%20COJPD/PRESUPUESTO%20MODIFICADO/PRESUPUESTO_FEDOSA_14NOV2005.XLS?DB2079F6" TargetMode="External"/><Relationship Id="rId1" Type="http://schemas.openxmlformats.org/officeDocument/2006/relationships/externalLinkPath" Target="file:///\\DB2079F6\PRESUPUESTO_FEDOSA_14NOV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-03\Almacen%20(D)\LP\Mis%20doc.%20of\OZORIA%202006\LAS%20AMERICAS\PRESUPUESTO\PRES.%20TUNEL%20CHARLE%20REV%20ABRIL%2007\TUNEL%20CHARLES%20ABRIL%20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MONICA%20PROYECTOS\TORRE%20KEYANI\PRESUPTORRE%20KEV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geobanny\Barrick\Paquete%20II\PIT%20OFFICE\PRESUPUESTO%20PIT%20OFFICE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Escritorio\Club%20de%20playa%20Juanillo%2026-03-07\Presupuesto%20Club%20de%20Playa%20Juanill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lenny\ZFLA\Simo\Julio%202012\2012%2007Jul%2014%20txt%2010ma%20Edic%20con%20Herramientas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Documents%20and%20Settings\yfernandez\Mis%20documentos\poyectos\PRESUPUESTO%20RESIDENCIA%20ORQUIDEA%20TIPO%20A%20definitivo%20AGOSTO2006(1)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."/>
      <sheetName val="analisis Electrico"/>
      <sheetName val="Presup_"/>
      <sheetName val="Hoja2"/>
      <sheetName val="Resumen"/>
      <sheetName val="Presup_1"/>
      <sheetName val="analisis_Electrico"/>
      <sheetName val="Presup_2"/>
      <sheetName val="analisis_Electrico1"/>
      <sheetName val="Presup_3"/>
      <sheetName val="analisis_Electrico2"/>
      <sheetName val="Presup_4"/>
      <sheetName val="analisis_Electrico3"/>
      <sheetName val="Presup_5"/>
      <sheetName val="analisis_Electrico4"/>
      <sheetName val="Presup_6"/>
      <sheetName val="analisis_Electrico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Cubicación"/>
      <sheetName val="Pagos"/>
      <sheetName val="Res-Financiero"/>
      <sheetName val="A"/>
      <sheetName val="Senalizacion"/>
      <sheetName val="Precios"/>
      <sheetName val="LISTADO MATERIALES"/>
      <sheetName val="Sheet4"/>
      <sheetName val="Sheet5"/>
      <sheetName val="Insumos"/>
      <sheetName val="Análisis de Precios"/>
      <sheetName val="caseta de planta"/>
      <sheetName val="Estado_Financiero"/>
      <sheetName val="Estado_Financiero1"/>
      <sheetName val="LISTADO_MATERIALES"/>
      <sheetName val="Análisis_de_Precios"/>
      <sheetName val="caseta_de_planta"/>
      <sheetName val="Estado_Financiero2"/>
      <sheetName val="LISTADO_MATERIALES1"/>
      <sheetName val="Análisis_de_Precios1"/>
      <sheetName val="caseta_de_planta1"/>
      <sheetName val="Estado_Financiero3"/>
      <sheetName val="LISTADO_MATERIALES2"/>
      <sheetName val="Análisis_de_Precios2"/>
      <sheetName val="caseta_de_planta2"/>
      <sheetName val="Estado_Financiero4"/>
      <sheetName val="LISTADO_MATERIALES3"/>
      <sheetName val="Análisis_de_Precios3"/>
      <sheetName val="caseta_de_planta3"/>
      <sheetName val="Estado_Financiero5"/>
      <sheetName val="LISTADO_MATERIALES4"/>
      <sheetName val="Análisis_de_Precios4"/>
      <sheetName val="caseta_de_planta4"/>
      <sheetName val="Estado_Financiero6"/>
      <sheetName val="LISTADO_MATERIALES5"/>
      <sheetName val="Análisis_de_Precios5"/>
      <sheetName val="caseta_de_planta5"/>
      <sheetName val="Presupuesto"/>
      <sheetName val="Mano de Obra"/>
      <sheetName val="Subcontratos"/>
      <sheetName val="Analisis "/>
      <sheetName val="Analisis H.A. "/>
      <sheetName val="Mezcla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Hoja3"/>
      <sheetName val="Estado_Financiero7"/>
      <sheetName val="LISTADO_MATERIALES6"/>
      <sheetName val="Análisis_de_Precios6"/>
      <sheetName val="caseta_de_planta6"/>
      <sheetName val="Mano_de_Obra"/>
      <sheetName val="Analisis_"/>
      <sheetName val="Analisis_H_A__"/>
      <sheetName val="Insumos_sanitarios"/>
      <sheetName val="Mano_de_Obra_Sanitaria"/>
      <sheetName val="Analisis_Sanitarios"/>
      <sheetName val="insumos_ELECT"/>
      <sheetName val="mano_de_obra_ELECT"/>
      <sheetName val="anal_elect_"/>
      <sheetName val="tarifa_equipo"/>
      <sheetName val="Ins"/>
      <sheetName val="M.O."/>
      <sheetName val="PRES META"/>
      <sheetName val="PRES DESCUENTO"/>
      <sheetName val="PRES META CON APU LINK"/>
      <sheetName val="MO FELO"/>
      <sheetName val="MO FELO (2)"/>
      <sheetName val="ORIGINAL"/>
      <sheetName val="CANT"/>
      <sheetName val="APU"/>
      <sheetName val="anal te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  <sheetName val="Estado_Financiero"/>
      <sheetName val="R_Precios_Ajustado_"/>
      <sheetName val="Estado_Financiero1"/>
      <sheetName val="R_Precios_Ajustado_1"/>
      <sheetName val="Estado_Financiero2"/>
      <sheetName val="R_Precios_Ajustado_2"/>
      <sheetName val="Estado_Financiero3"/>
      <sheetName val="R_Precios_Ajustado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V.Tierras A"/>
      <sheetName val="Prec_"/>
      <sheetName val="Ana_term"/>
      <sheetName val="PRESUP_"/>
      <sheetName val="V_Tierras_A"/>
      <sheetName val="Prec_1"/>
      <sheetName val="Ana_term1"/>
      <sheetName val="PRESUP_1"/>
      <sheetName val="V_Tierras_A1"/>
      <sheetName val="A"/>
      <sheetName val="Prec_2"/>
      <sheetName val="Ana_term2"/>
      <sheetName val="PRESUP_2"/>
      <sheetName val="V_Tierras_A2"/>
      <sheetName val="Prec_3"/>
      <sheetName val="Ana_term3"/>
      <sheetName val="PRESUP_3"/>
      <sheetName val="V_Tierras_A3"/>
      <sheetName val="Prec_4"/>
      <sheetName val="Ana_term4"/>
      <sheetName val="PRESUP_4"/>
      <sheetName val="V_Tierras_A4"/>
      <sheetName val="Prec_5"/>
      <sheetName val="Ana_term5"/>
      <sheetName val="PRESUP_5"/>
      <sheetName val="V_Tierras_A5"/>
      <sheetName val="Insumos"/>
      <sheetName val="Mano de Obra"/>
      <sheetName val="Subcontratos"/>
      <sheetName val="Analisis "/>
      <sheetName val="Analisis H.A. "/>
      <sheetName val="Mezcla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m.t C"/>
      <sheetName val="I.HORMIGON"/>
      <sheetName val="Sheet4"/>
      <sheetName val="Sheet5"/>
      <sheetName val="Análisis de Precios"/>
      <sheetName val="caseta de planta"/>
      <sheetName val="Análisis"/>
      <sheetName val="Obra de Mano"/>
      <sheetName val="Analisis Unitarios"/>
      <sheetName val="Cargas Sociales"/>
      <sheetName val="Datos a Project"/>
      <sheetName val="Tarifas de Alquiler de Equipo"/>
      <sheetName val="insumo"/>
      <sheetName val="exteriores"/>
      <sheetName val="PRES META"/>
      <sheetName val="PRES DESCUENTO"/>
      <sheetName val="PRES META CON APU LINK"/>
      <sheetName val="MO FELO"/>
      <sheetName val="MO FELO (2)"/>
      <sheetName val="ORIGINAL"/>
      <sheetName val="CANT"/>
      <sheetName val="APU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>
        <row r="32">
          <cell r="C32">
            <v>157</v>
          </cell>
        </row>
      </sheetData>
      <sheetData sheetId="6"/>
      <sheetData sheetId="7" refreshError="1"/>
      <sheetData sheetId="8">
        <row r="32">
          <cell r="C32">
            <v>157</v>
          </cell>
        </row>
      </sheetData>
      <sheetData sheetId="9"/>
      <sheetData sheetId="10"/>
      <sheetData sheetId="11"/>
      <sheetData sheetId="12">
        <row r="32">
          <cell r="C32">
            <v>157</v>
          </cell>
        </row>
      </sheetData>
      <sheetData sheetId="13">
        <row r="32">
          <cell r="C32">
            <v>157</v>
          </cell>
        </row>
      </sheetData>
      <sheetData sheetId="14"/>
      <sheetData sheetId="15"/>
      <sheetData sheetId="16" refreshError="1"/>
      <sheetData sheetId="17">
        <row r="32">
          <cell r="C32">
            <v>157</v>
          </cell>
        </row>
      </sheetData>
      <sheetData sheetId="18">
        <row r="32">
          <cell r="C32">
            <v>157</v>
          </cell>
        </row>
      </sheetData>
      <sheetData sheetId="19"/>
      <sheetData sheetId="20"/>
      <sheetData sheetId="21">
        <row r="32">
          <cell r="C32">
            <v>157</v>
          </cell>
        </row>
      </sheetData>
      <sheetData sheetId="22">
        <row r="32">
          <cell r="C32">
            <v>157</v>
          </cell>
        </row>
      </sheetData>
      <sheetData sheetId="23"/>
      <sheetData sheetId="24"/>
      <sheetData sheetId="25">
        <row r="32">
          <cell r="C32">
            <v>157</v>
          </cell>
        </row>
      </sheetData>
      <sheetData sheetId="26">
        <row r="32">
          <cell r="C32">
            <v>157</v>
          </cell>
        </row>
      </sheetData>
      <sheetData sheetId="27"/>
      <sheetData sheetId="28"/>
      <sheetData sheetId="29">
        <row r="32">
          <cell r="C32">
            <v>157</v>
          </cell>
        </row>
      </sheetData>
      <sheetData sheetId="30">
        <row r="32">
          <cell r="C32">
            <v>157</v>
          </cell>
        </row>
      </sheetData>
      <sheetData sheetId="31"/>
      <sheetData sheetId="32"/>
      <sheetData sheetId="33" refreshError="1"/>
      <sheetData sheetId="34"/>
      <sheetData sheetId="35">
        <row r="32">
          <cell r="C32">
            <v>157</v>
          </cell>
        </row>
      </sheetData>
      <sheetData sheetId="36"/>
      <sheetData sheetId="37"/>
      <sheetData sheetId="38"/>
      <sheetData sheetId="39">
        <row r="32">
          <cell r="C32">
            <v>157</v>
          </cell>
        </row>
      </sheetData>
      <sheetData sheetId="40"/>
      <sheetData sheetId="41"/>
      <sheetData sheetId="42"/>
      <sheetData sheetId="43">
        <row r="32">
          <cell r="C32">
            <v>157</v>
          </cell>
        </row>
      </sheetData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63">
          <cell r="D63">
            <v>0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caseta_de_planta_(2)"/>
      <sheetName val="cisterna_"/>
      <sheetName val="caseta_de_planta"/>
      <sheetName val="Relacion_de_proyecto"/>
      <sheetName val="Análisis_de_Precios"/>
      <sheetName val="caseta_de_planta_(2)1"/>
      <sheetName val="cisterna_1"/>
      <sheetName val="caseta_de_planta1"/>
      <sheetName val="Relacion_de_proyecto1"/>
      <sheetName val="Análisis_de_Precios1"/>
      <sheetName val="M.O."/>
      <sheetName val="presup"/>
      <sheetName val="analisis detallado"/>
      <sheetName val="Ins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>
        <row r="7">
          <cell r="C7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E8" t="str">
            <v>P.U. RD$</v>
          </cell>
        </row>
        <row r="10">
          <cell r="E10" t="str">
            <v>P.A.</v>
          </cell>
        </row>
        <row r="12">
          <cell r="E12" t="str">
            <v/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/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/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7">
          <cell r="C7" t="str">
            <v>Cant.</v>
          </cell>
        </row>
      </sheetData>
      <sheetData sheetId="18">
        <row r="7">
          <cell r="C7" t="str">
            <v>Cant.</v>
          </cell>
        </row>
      </sheetData>
      <sheetData sheetId="19">
        <row r="7">
          <cell r="C7" t="str">
            <v>Cant.</v>
          </cell>
        </row>
      </sheetData>
      <sheetData sheetId="20"/>
      <sheetData sheetId="21"/>
      <sheetData sheetId="22">
        <row r="7">
          <cell r="C7" t="str">
            <v>Cant.</v>
          </cell>
        </row>
      </sheetData>
      <sheetData sheetId="23">
        <row r="7">
          <cell r="C7" t="str">
            <v>Cant.</v>
          </cell>
        </row>
      </sheetData>
      <sheetData sheetId="24">
        <row r="7">
          <cell r="C7" t="str">
            <v>Cant.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"/>
      <sheetName val="Presupuesto general metalico"/>
      <sheetName val="Presupuesto general"/>
      <sheetName val="PRESUPUEST"/>
      <sheetName val="INSUMO"/>
      <sheetName val="propuesta "/>
      <sheetName val="Varios"/>
      <sheetName val="Herr+Equip"/>
      <sheetName val="M.O instalacion"/>
      <sheetName val="M.O Fabricacion"/>
      <sheetName val=" pintura"/>
      <sheetName val="Corte+Sold"/>
      <sheetName val="ANALISIS"/>
      <sheetName val="Comparacion"/>
      <sheetName val="peso "/>
      <sheetName val="peso"/>
      <sheetName val="Presupuesto_general_metalico"/>
      <sheetName val="Presupuesto_general"/>
      <sheetName val="propuesta_"/>
      <sheetName val="M_O_instalacion"/>
      <sheetName val="M_O_Fabricacion"/>
      <sheetName val="_pintura"/>
      <sheetName val="peso_"/>
      <sheetName val="Presupuesto_general_metalico1"/>
      <sheetName val="Presupuesto_general1"/>
      <sheetName val="propuesta_1"/>
      <sheetName val="M_O_instalacion1"/>
      <sheetName val="M_O_Fabricacion1"/>
      <sheetName val="_pintura1"/>
      <sheetName val="peso_1"/>
      <sheetName val="Presupuesto_general_metalico2"/>
      <sheetName val="Presupuesto_general2"/>
      <sheetName val="propuesta_2"/>
      <sheetName val="M_O_instalacion2"/>
      <sheetName val="M_O_Fabricacion2"/>
      <sheetName val="_pintura2"/>
      <sheetName val="peso_2"/>
      <sheetName val="Presupuesto_general_metalico3"/>
      <sheetName val="Presupuesto_general3"/>
      <sheetName val="propuesta_3"/>
      <sheetName val="M_O_instalacion3"/>
      <sheetName val="M_O_Fabricacion3"/>
      <sheetName val="_pintura3"/>
      <sheetName val="peso_3"/>
      <sheetName val="Presupuesto_general_metalico4"/>
      <sheetName val="Presupuesto_general4"/>
      <sheetName val="propuesta_4"/>
      <sheetName val="M_O_instalacion4"/>
      <sheetName val="M_O_Fabricacion4"/>
      <sheetName val="_pintura4"/>
      <sheetName val="peso_4"/>
      <sheetName val="Presupuesto_general_metalico5"/>
      <sheetName val="Presupuesto_general5"/>
      <sheetName val="propuesta_5"/>
      <sheetName val="M_O_instalacion5"/>
      <sheetName val="M_O_Fabricacion5"/>
      <sheetName val="_pintura5"/>
      <sheetName val="peso_5"/>
      <sheetName val="Sheet4"/>
      <sheetName val="Sheet5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  <sheetName val="anal term"/>
      <sheetName val="Análisis"/>
      <sheetName val="Estado_Financiero"/>
      <sheetName val="R_Precios_Ajustado_"/>
      <sheetName val="anal_term"/>
      <sheetName val="Estado_Financiero1"/>
      <sheetName val="R_Precios_Ajustado_1"/>
      <sheetName val="anal_term1"/>
      <sheetName val="Estado_Financiero2"/>
      <sheetName val="R_Precios_Ajustado_2"/>
      <sheetName val="anal_term2"/>
      <sheetName val="Estado_Financiero3"/>
      <sheetName val="R_Precios_Ajustado_3"/>
      <sheetName val="anal_term3"/>
      <sheetName val="Estado_Financiero4"/>
      <sheetName val="R_Precios_Ajustado_4"/>
      <sheetName val="anal_term4"/>
      <sheetName val="Estado_Financiero5"/>
      <sheetName val="R_Precios_Ajustado_5"/>
      <sheetName val="anal_term5"/>
      <sheetName val="Pu-Sanit."/>
      <sheetName val="Mat"/>
      <sheetName val="IN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&quot;EL RIIITO&quot;"/>
      <sheetName val="PRES. PARQUE LINEAL &quot;EL RIIITO&quot;"/>
      <sheetName val="PRESUP. VIALIDAD &quot;EL RIIITO&quot;"/>
      <sheetName val="PRESUP.EDIF.TIPO A &quot;EL RIIITO&quot;"/>
      <sheetName val="PRESUP.EDIF.TIPO B &quot;EL RIIITO&quot;"/>
      <sheetName val="ANÁLISIS DE COSTO EDIFICIOS"/>
      <sheetName val="PRESUP. ÁREA EXT. EMPLAZAM.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apilla"/>
      <sheetName val="Aulas"/>
      <sheetName val="Planta Conjunto"/>
      <sheetName val="Partidas Electricas"/>
      <sheetName val="Planta_Conjunto"/>
      <sheetName val="Partidas_Electricas"/>
      <sheetName val="Planta_Conjunto1"/>
      <sheetName val="Partidas_Electricas1"/>
      <sheetName val="Planta_Conjunto2"/>
      <sheetName val="Partidas_Electricas2"/>
      <sheetName val="Planta_Conjunto3"/>
      <sheetName val="Partidas_Electricas3"/>
      <sheetName val="Planta_Conjunto4"/>
      <sheetName val="Partidas_Electricas4"/>
      <sheetName val="Planta_Conjunto5"/>
      <sheetName val="Partidas_Electricas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Trabajos Generales"/>
      <sheetName val="Meses"/>
      <sheetName val="ANALPRECIO"/>
      <sheetName val="Labor FD1"/>
      <sheetName val="med.mov.de tierras"/>
      <sheetName val="Materiales"/>
      <sheetName val="MO"/>
      <sheetName val="Salarios"/>
      <sheetName val="Gastos_Generales"/>
      <sheetName val="Cub__01"/>
      <sheetName val="Analisis_Costo"/>
      <sheetName val="Senalizacion"/>
      <sheetName val="PRESUPUESTO"/>
      <sheetName val="peso"/>
      <sheetName val="Sheet1"/>
      <sheetName val="Sheet3"/>
      <sheetName val="Materiales y Precios"/>
      <sheetName val="presup."/>
      <sheetName val="A"/>
      <sheetName val="Gastos_Generales1"/>
      <sheetName val="Cub__011"/>
      <sheetName val="Analisis_Costo1"/>
      <sheetName val="FCC-005_ANDAMIOS"/>
      <sheetName val="FCC-002_ACERO"/>
      <sheetName val="FCC-004_CALZOS"/>
      <sheetName val="Trabajos_Generales"/>
      <sheetName val="med_mov_de_tierras"/>
      <sheetName val="Labor_FD1"/>
      <sheetName val="presup_"/>
      <sheetName val="Gastos_Generales2"/>
      <sheetName val="Cub__012"/>
      <sheetName val="Analisis_Costo2"/>
      <sheetName val="FCC-005_ANDAMIOS1"/>
      <sheetName val="FCC-002_ACERO1"/>
      <sheetName val="FCC-004_CALZOS1"/>
      <sheetName val="Trabajos_Generales1"/>
      <sheetName val="med_mov_de_tierras1"/>
      <sheetName val="Labor_FD11"/>
      <sheetName val="presup_1"/>
      <sheetName val="Gastos_Generales3"/>
      <sheetName val="Cub__013"/>
      <sheetName val="Analisis_Costo3"/>
      <sheetName val="FCC-005_ANDAMIOS2"/>
      <sheetName val="FCC-002_ACERO2"/>
      <sheetName val="FCC-004_CALZOS2"/>
      <sheetName val="Trabajos_Generales2"/>
      <sheetName val="med_mov_de_tierras2"/>
      <sheetName val="Labor_FD12"/>
      <sheetName val="presup_2"/>
      <sheetName val="Gastos_Generales4"/>
      <sheetName val="Cub__014"/>
      <sheetName val="Analisis_Costo4"/>
      <sheetName val="FCC-005_ANDAMIOS3"/>
      <sheetName val="FCC-002_ACERO3"/>
      <sheetName val="FCC-004_CALZOS3"/>
      <sheetName val="Trabajos_Generales3"/>
      <sheetName val="med_mov_de_tierras3"/>
      <sheetName val="Labor_FD13"/>
      <sheetName val="presup_3"/>
      <sheetName val="Gastos_Generales5"/>
      <sheetName val="Cub__015"/>
      <sheetName val="Analisis_Costo5"/>
      <sheetName val="FCC-005_ANDAMIOS4"/>
      <sheetName val="FCC-002_ACERO4"/>
      <sheetName val="FCC-004_CALZOS4"/>
      <sheetName val="Trabajos_Generales4"/>
      <sheetName val="med_mov_de_tierras4"/>
      <sheetName val="Labor_FD14"/>
      <sheetName val="presup_4"/>
      <sheetName val="Gastos_Generales6"/>
      <sheetName val="Cub__016"/>
      <sheetName val="Analisis_Costo6"/>
      <sheetName val="FCC-005_ANDAMIOS5"/>
      <sheetName val="FCC-002_ACERO5"/>
      <sheetName val="FCC-004_CALZOS5"/>
      <sheetName val="med_mov_de_tierras5"/>
      <sheetName val="Trabajos_Generales5"/>
      <sheetName val="Labor_FD15"/>
      <sheetName val="presup_5"/>
      <sheetName val="Insumos"/>
      <sheetName val="electrico"/>
      <sheetName val="anal term"/>
      <sheetName val="Ana-Sanit."/>
      <sheetName val="Anal. horm."/>
      <sheetName val="Mat"/>
      <sheetName val="MANO DE OBRA"/>
      <sheetName val="addenda"/>
      <sheetName val="MANT.TRANSITO"/>
      <sheetName val="LISTAS DESP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6">
          <cell r="A26" t="str">
            <v>AG99.001</v>
          </cell>
          <cell r="B26" t="str">
            <v>Bote de materiales</v>
          </cell>
          <cell r="C26" t="str">
            <v>m3</v>
          </cell>
          <cell r="D26">
            <v>1</v>
          </cell>
          <cell r="E26">
            <v>80</v>
          </cell>
          <cell r="F26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5">
          <cell r="A35" t="str">
            <v>MT01.001</v>
          </cell>
          <cell r="B35" t="str">
            <v>Carguío</v>
          </cell>
          <cell r="C35" t="str">
            <v>m3E</v>
          </cell>
          <cell r="D35">
            <v>1</v>
          </cell>
          <cell r="E35">
            <v>20</v>
          </cell>
          <cell r="F35">
            <v>20</v>
          </cell>
        </row>
        <row r="36">
          <cell r="A36" t="str">
            <v>MT01.002</v>
          </cell>
          <cell r="B36" t="str">
            <v>Arranque</v>
          </cell>
          <cell r="C36" t="str">
            <v>m3E</v>
          </cell>
          <cell r="D36">
            <v>1</v>
          </cell>
          <cell r="E36">
            <v>4</v>
          </cell>
          <cell r="F36">
            <v>4</v>
          </cell>
        </row>
        <row r="37">
          <cell r="A37" t="str">
            <v>MT01.003</v>
          </cell>
          <cell r="B37" t="str">
            <v>Acarreo Adicional en Ciudad</v>
          </cell>
          <cell r="C37" t="str">
            <v>m3E-Km</v>
          </cell>
          <cell r="D37">
            <v>1</v>
          </cell>
          <cell r="E37">
            <v>3</v>
          </cell>
          <cell r="F37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6">
          <cell r="A46" t="str">
            <v>EQ02.001</v>
          </cell>
          <cell r="B46" t="str">
            <v>Ligadora de 2 fundas</v>
          </cell>
          <cell r="C46" t="str">
            <v>hr</v>
          </cell>
          <cell r="D46">
            <v>1</v>
          </cell>
          <cell r="E46">
            <v>108.58</v>
          </cell>
          <cell r="F46">
            <v>108.58</v>
          </cell>
        </row>
        <row r="47">
          <cell r="A47" t="str">
            <v>EQ02.002</v>
          </cell>
          <cell r="B47" t="str">
            <v>Winche</v>
          </cell>
          <cell r="C47" t="str">
            <v>hr</v>
          </cell>
          <cell r="D47">
            <v>1</v>
          </cell>
          <cell r="E47">
            <v>86.79</v>
          </cell>
          <cell r="F47">
            <v>86.79</v>
          </cell>
        </row>
        <row r="48">
          <cell r="A48" t="str">
            <v>EQ03.001</v>
          </cell>
          <cell r="B48" t="str">
            <v>Compactador de Mano (12"x12")</v>
          </cell>
          <cell r="C48" t="str">
            <v>hr</v>
          </cell>
          <cell r="D48">
            <v>1</v>
          </cell>
          <cell r="E48">
            <v>112.5</v>
          </cell>
          <cell r="F48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5">
          <cell r="A65" t="str">
            <v>JD01.006</v>
          </cell>
          <cell r="B65" t="str">
            <v>Jornal diario Operario de PRIMERA CATEGORIA (OP1)</v>
          </cell>
          <cell r="C65" t="str">
            <v>Día</v>
          </cell>
          <cell r="D65">
            <v>1</v>
          </cell>
          <cell r="E65">
            <v>300</v>
          </cell>
          <cell r="F65">
            <v>300</v>
          </cell>
        </row>
        <row r="66">
          <cell r="A66" t="str">
            <v>JD01.007</v>
          </cell>
          <cell r="B66" t="str">
            <v>Jornal diario MAESTRO</v>
          </cell>
          <cell r="C66" t="str">
            <v>Día</v>
          </cell>
          <cell r="D66">
            <v>1</v>
          </cell>
          <cell r="E66">
            <v>350</v>
          </cell>
          <cell r="F66">
            <v>350</v>
          </cell>
        </row>
        <row r="67">
          <cell r="A67" t="str">
            <v>JD01.008</v>
          </cell>
          <cell r="B67" t="str">
            <v>Brigada de Topografía</v>
          </cell>
          <cell r="C67" t="str">
            <v>Día</v>
          </cell>
          <cell r="D67">
            <v>1</v>
          </cell>
          <cell r="E67">
            <v>1000</v>
          </cell>
          <cell r="F6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5">
          <cell r="A215" t="str">
            <v>CC02.002</v>
          </cell>
          <cell r="B215" t="str">
            <v>Cemento para Grouting Portland</v>
          </cell>
          <cell r="C215" t="str">
            <v>fda</v>
          </cell>
          <cell r="D215">
            <v>1</v>
          </cell>
          <cell r="E215">
            <v>67</v>
          </cell>
          <cell r="F215">
            <v>67</v>
          </cell>
        </row>
        <row r="216">
          <cell r="A216" t="str">
            <v>CC02.003</v>
          </cell>
          <cell r="B216" t="str">
            <v>Supracure</v>
          </cell>
          <cell r="C216" t="str">
            <v>gl</v>
          </cell>
          <cell r="D216">
            <v>1</v>
          </cell>
          <cell r="E216">
            <v>97.2</v>
          </cell>
          <cell r="F216">
            <v>97.2</v>
          </cell>
        </row>
        <row r="217">
          <cell r="A217" t="str">
            <v>CC02.004</v>
          </cell>
          <cell r="B217" t="str">
            <v>Superplastificante</v>
          </cell>
          <cell r="C217" t="str">
            <v>gl</v>
          </cell>
          <cell r="D217">
            <v>1</v>
          </cell>
          <cell r="E217">
            <v>91.8</v>
          </cell>
          <cell r="F217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7">
          <cell r="A367" t="str">
            <v>LL04.002</v>
          </cell>
          <cell r="B367" t="str">
            <v>Tapa de aluminio para cistena 24" x 24"</v>
          </cell>
          <cell r="C367" t="str">
            <v>u</v>
          </cell>
          <cell r="D367">
            <v>1</v>
          </cell>
          <cell r="E367">
            <v>1150</v>
          </cell>
          <cell r="F367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3">
          <cell r="A713" t="str">
            <v>YS02.002</v>
          </cell>
          <cell r="B713" t="str">
            <v>Plafón en láminas</v>
          </cell>
          <cell r="C713" t="str">
            <v>m2</v>
          </cell>
          <cell r="D713">
            <v>1</v>
          </cell>
          <cell r="E713">
            <v>280</v>
          </cell>
          <cell r="F713">
            <v>280</v>
          </cell>
        </row>
        <row r="714">
          <cell r="A714" t="str">
            <v>YS02.003</v>
          </cell>
          <cell r="B714" t="str">
            <v>Plafón Sheet Rock - Instalado</v>
          </cell>
          <cell r="C714" t="str">
            <v>m2</v>
          </cell>
          <cell r="D714">
            <v>1.08</v>
          </cell>
          <cell r="E714">
            <v>450</v>
          </cell>
          <cell r="F714">
            <v>486</v>
          </cell>
        </row>
        <row r="715">
          <cell r="A715" t="str">
            <v>YS03.001</v>
          </cell>
          <cell r="B715" t="str">
            <v>Rosetas</v>
          </cell>
          <cell r="C715" t="str">
            <v>u</v>
          </cell>
          <cell r="D715">
            <v>1</v>
          </cell>
          <cell r="E715">
            <v>100</v>
          </cell>
          <cell r="F715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8">
          <cell r="A918" t="str">
            <v>MO78.004</v>
          </cell>
          <cell r="B918" t="str">
            <v>Maestro Plomero</v>
          </cell>
          <cell r="C918" t="str">
            <v>día</v>
          </cell>
          <cell r="D918">
            <v>1</v>
          </cell>
          <cell r="E918">
            <v>457</v>
          </cell>
          <cell r="F918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29">
          <cell r="A929" t="str">
            <v>99.024</v>
          </cell>
          <cell r="B929" t="str">
            <v>Hormigón (1:2:4) Vaciado a Mano</v>
          </cell>
          <cell r="C929" t="str">
            <v>m3</v>
          </cell>
          <cell r="D929">
            <v>1</v>
          </cell>
          <cell r="E929">
            <v>1060.28</v>
          </cell>
          <cell r="F929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7">
          <cell r="A937" t="str">
            <v>99.901</v>
          </cell>
          <cell r="B937" t="str">
            <v>Mortero (1:2) en Techo</v>
          </cell>
          <cell r="C937" t="str">
            <v>m3</v>
          </cell>
          <cell r="D937">
            <v>1</v>
          </cell>
          <cell r="E937">
            <v>1958.27</v>
          </cell>
          <cell r="F937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1">
          <cell r="A941" t="str">
            <v>05.301</v>
          </cell>
          <cell r="B941" t="str">
            <v>Muros de Bloques de Hormigón 4"</v>
          </cell>
          <cell r="C941" t="str">
            <v>m2</v>
          </cell>
          <cell r="D941">
            <v>1</v>
          </cell>
          <cell r="E941">
            <v>174.08</v>
          </cell>
          <cell r="F941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>
        <row r="4">
          <cell r="A4" t="str">
            <v>Id.</v>
          </cell>
        </row>
      </sheetData>
      <sheetData sheetId="3">
        <row r="4">
          <cell r="A4" t="str">
            <v>Id.</v>
          </cell>
        </row>
      </sheetData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>
        <row r="4">
          <cell r="A4" t="str">
            <v>Id.</v>
          </cell>
        </row>
      </sheetData>
      <sheetData sheetId="28"/>
      <sheetData sheetId="29">
        <row r="4">
          <cell r="A4" t="str">
            <v>Id.</v>
          </cell>
        </row>
      </sheetData>
      <sheetData sheetId="30"/>
      <sheetData sheetId="31"/>
      <sheetData sheetId="32">
        <row r="4">
          <cell r="A4" t="str">
            <v>Id.</v>
          </cell>
        </row>
      </sheetData>
      <sheetData sheetId="33"/>
      <sheetData sheetId="34">
        <row r="4">
          <cell r="A4" t="str">
            <v>Id.</v>
          </cell>
        </row>
      </sheetData>
      <sheetData sheetId="35"/>
      <sheetData sheetId="36"/>
      <sheetData sheetId="37">
        <row r="4">
          <cell r="A4" t="str">
            <v>Id.</v>
          </cell>
        </row>
      </sheetData>
      <sheetData sheetId="38"/>
      <sheetData sheetId="39">
        <row r="4">
          <cell r="A4" t="str">
            <v>Id.</v>
          </cell>
        </row>
      </sheetData>
      <sheetData sheetId="40"/>
      <sheetData sheetId="41"/>
      <sheetData sheetId="42">
        <row r="4">
          <cell r="A4" t="str">
            <v>Id.</v>
          </cell>
        </row>
      </sheetData>
      <sheetData sheetId="43">
        <row r="5">
          <cell r="B5">
            <v>2</v>
          </cell>
        </row>
      </sheetData>
      <sheetData sheetId="44">
        <row r="4">
          <cell r="A4" t="str">
            <v>Id.</v>
          </cell>
        </row>
      </sheetData>
      <sheetData sheetId="45"/>
      <sheetData sheetId="46"/>
      <sheetData sheetId="47">
        <row r="4">
          <cell r="A4" t="str">
            <v>Id.</v>
          </cell>
        </row>
      </sheetData>
      <sheetData sheetId="48"/>
      <sheetData sheetId="49">
        <row r="4">
          <cell r="A4" t="str">
            <v>Id.</v>
          </cell>
        </row>
      </sheetData>
      <sheetData sheetId="50"/>
      <sheetData sheetId="51"/>
      <sheetData sheetId="52">
        <row r="4">
          <cell r="A4" t="str">
            <v>Id.</v>
          </cell>
        </row>
      </sheetData>
      <sheetData sheetId="53"/>
      <sheetData sheetId="54">
        <row r="4">
          <cell r="A4" t="str">
            <v>Id.</v>
          </cell>
        </row>
      </sheetData>
      <sheetData sheetId="55"/>
      <sheetData sheetId="56"/>
      <sheetData sheetId="57">
        <row r="4">
          <cell r="A4" t="str">
            <v>Id.</v>
          </cell>
        </row>
      </sheetData>
      <sheetData sheetId="58"/>
      <sheetData sheetId="59">
        <row r="4">
          <cell r="A4" t="str">
            <v>Id.</v>
          </cell>
        </row>
      </sheetData>
      <sheetData sheetId="60"/>
      <sheetData sheetId="61"/>
      <sheetData sheetId="62">
        <row r="4">
          <cell r="A4" t="str">
            <v>Id.</v>
          </cell>
        </row>
      </sheetData>
      <sheetData sheetId="63"/>
      <sheetData sheetId="64">
        <row r="4">
          <cell r="A4" t="str">
            <v>Id.</v>
          </cell>
        </row>
      </sheetData>
      <sheetData sheetId="65"/>
      <sheetData sheetId="66"/>
      <sheetData sheetId="67" refreshError="1"/>
      <sheetData sheetId="68">
        <row r="4">
          <cell r="A4" t="str">
            <v>Id.</v>
          </cell>
        </row>
      </sheetData>
      <sheetData sheetId="69"/>
      <sheetData sheetId="70">
        <row r="4">
          <cell r="A4" t="str">
            <v>Id.</v>
          </cell>
        </row>
      </sheetData>
      <sheetData sheetId="71"/>
      <sheetData sheetId="72">
        <row r="4">
          <cell r="A4" t="str">
            <v>Id.</v>
          </cell>
        </row>
      </sheetData>
      <sheetData sheetId="73">
        <row r="4">
          <cell r="A4" t="str">
            <v>Id.</v>
          </cell>
        </row>
      </sheetData>
      <sheetData sheetId="74">
        <row r="4">
          <cell r="A4" t="str">
            <v>Id.</v>
          </cell>
        </row>
      </sheetData>
      <sheetData sheetId="75">
        <row r="4">
          <cell r="A4" t="str">
            <v>Id.</v>
          </cell>
        </row>
      </sheetData>
      <sheetData sheetId="76"/>
      <sheetData sheetId="77"/>
      <sheetData sheetId="78">
        <row r="4">
          <cell r="A4" t="str">
            <v>Id.</v>
          </cell>
        </row>
      </sheetData>
      <sheetData sheetId="79"/>
      <sheetData sheetId="80">
        <row r="4">
          <cell r="A4" t="str">
            <v>Id.</v>
          </cell>
        </row>
      </sheetData>
      <sheetData sheetId="81"/>
      <sheetData sheetId="82">
        <row r="4">
          <cell r="A4" t="str">
            <v>Id.</v>
          </cell>
        </row>
      </sheetData>
      <sheetData sheetId="83">
        <row r="4">
          <cell r="A4" t="str">
            <v>Id.</v>
          </cell>
        </row>
      </sheetData>
      <sheetData sheetId="84">
        <row r="4">
          <cell r="A4" t="str">
            <v>Id.</v>
          </cell>
        </row>
      </sheetData>
      <sheetData sheetId="85">
        <row r="4">
          <cell r="A4" t="str">
            <v>Id.</v>
          </cell>
        </row>
      </sheetData>
      <sheetData sheetId="86"/>
      <sheetData sheetId="87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Trabajos Generales"/>
      <sheetName val="Meses"/>
      <sheetName val="med.mov.de tierras"/>
      <sheetName val="Materiales"/>
      <sheetName val="MO"/>
      <sheetName val="ANALPRECIO"/>
      <sheetName val="Labor FD1"/>
      <sheetName val="Salarios"/>
      <sheetName val="Senalizacion"/>
      <sheetName val="Gastos_Generales"/>
      <sheetName val="Cub__01"/>
      <sheetName val="Analisis_Costo"/>
      <sheetName val="PRESUPUESTO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>
            <v>0</v>
          </cell>
          <cell r="F5">
            <v>0</v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>
            <v>0</v>
          </cell>
          <cell r="F16">
            <v>0</v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>
            <v>0</v>
          </cell>
          <cell r="F68">
            <v>0</v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>
            <v>0</v>
          </cell>
          <cell r="F81">
            <v>0</v>
          </cell>
        </row>
        <row r="82">
          <cell r="A82" t="str">
            <v>BF01.</v>
          </cell>
          <cell r="B82" t="str">
            <v>Baños</v>
          </cell>
          <cell r="D82">
            <v>0</v>
          </cell>
          <cell r="F82">
            <v>0</v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>
            <v>0</v>
          </cell>
          <cell r="F104">
            <v>0</v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>
            <v>0</v>
          </cell>
          <cell r="F108">
            <v>0</v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>
            <v>0</v>
          </cell>
          <cell r="F117">
            <v>0</v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>
            <v>0</v>
          </cell>
          <cell r="F171">
            <v>0</v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>
            <v>0</v>
          </cell>
          <cell r="F177">
            <v>0</v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>
            <v>0</v>
          </cell>
          <cell r="F204">
            <v>0</v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>
            <v>0</v>
          </cell>
          <cell r="F207">
            <v>0</v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>
            <v>0</v>
          </cell>
          <cell r="F218">
            <v>0</v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>
            <v>0</v>
          </cell>
          <cell r="F225">
            <v>0</v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>
            <v>0</v>
          </cell>
          <cell r="F232">
            <v>0</v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>
            <v>0</v>
          </cell>
          <cell r="F247">
            <v>0</v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>
            <v>0</v>
          </cell>
          <cell r="F286">
            <v>0</v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>
            <v>0</v>
          </cell>
          <cell r="F305">
            <v>0</v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>
            <v>0</v>
          </cell>
          <cell r="F326">
            <v>0</v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>
            <v>0</v>
          </cell>
          <cell r="F336">
            <v>0</v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>
            <v>0</v>
          </cell>
          <cell r="F339">
            <v>0</v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>
            <v>0</v>
          </cell>
          <cell r="F368">
            <v>0</v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>
            <v>0</v>
          </cell>
          <cell r="F389">
            <v>0</v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>
            <v>0</v>
          </cell>
          <cell r="F417">
            <v>0</v>
          </cell>
        </row>
        <row r="418">
          <cell r="A418" t="str">
            <v>TP01.</v>
          </cell>
          <cell r="B418" t="str">
            <v>Tuberías y Piezas PVC Drenaje</v>
          </cell>
          <cell r="D418">
            <v>0</v>
          </cell>
          <cell r="F418">
            <v>0</v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>
            <v>0</v>
          </cell>
          <cell r="F476">
            <v>0</v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>
            <v>0</v>
          </cell>
          <cell r="F549">
            <v>0</v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>
            <v>0</v>
          </cell>
          <cell r="F610">
            <v>0</v>
          </cell>
        </row>
        <row r="611">
          <cell r="A611" t="str">
            <v>PZ01.</v>
          </cell>
          <cell r="B611" t="str">
            <v>Piso y Zócalos</v>
          </cell>
          <cell r="D611">
            <v>0</v>
          </cell>
          <cell r="F611">
            <v>0</v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>
            <v>0</v>
          </cell>
          <cell r="F642">
            <v>0</v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>
            <v>0</v>
          </cell>
          <cell r="F648">
            <v>0</v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>
            <v>0</v>
          </cell>
          <cell r="F653">
            <v>0</v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>
            <v>0</v>
          </cell>
          <cell r="F707">
            <v>0</v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>
            <v>0</v>
          </cell>
          <cell r="F716">
            <v>0</v>
          </cell>
        </row>
        <row r="717">
          <cell r="A717" t="str">
            <v>MO01-30.</v>
          </cell>
          <cell r="B717" t="str">
            <v>Albañileria</v>
          </cell>
          <cell r="D717">
            <v>0</v>
          </cell>
          <cell r="F717">
            <v>0</v>
          </cell>
        </row>
        <row r="718">
          <cell r="A718" t="str">
            <v>MO01.</v>
          </cell>
          <cell r="B718" t="str">
            <v>Colocacion de Bloques</v>
          </cell>
          <cell r="D718">
            <v>0</v>
          </cell>
          <cell r="F718">
            <v>0</v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>
            <v>0</v>
          </cell>
          <cell r="F723">
            <v>0</v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>
            <v>0</v>
          </cell>
          <cell r="F733">
            <v>0</v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>
            <v>0</v>
          </cell>
          <cell r="F738">
            <v>0</v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>
            <v>0</v>
          </cell>
          <cell r="F760">
            <v>0</v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>
            <v>0</v>
          </cell>
          <cell r="F769">
            <v>0</v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>
            <v>0</v>
          </cell>
          <cell r="F775">
            <v>0</v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>
            <v>0</v>
          </cell>
          <cell r="F777">
            <v>0</v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>
            <v>0</v>
          </cell>
          <cell r="F780">
            <v>0</v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>
            <v>0</v>
          </cell>
          <cell r="F783">
            <v>0</v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>
            <v>0</v>
          </cell>
          <cell r="F801">
            <v>0</v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>
            <v>0</v>
          </cell>
          <cell r="F822">
            <v>0</v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>
            <v>0</v>
          </cell>
          <cell r="F838">
            <v>0</v>
          </cell>
        </row>
        <row r="839">
          <cell r="A839" t="str">
            <v>MO41.</v>
          </cell>
          <cell r="B839" t="str">
            <v>Montura Bidet,Inodoros y Orinales</v>
          </cell>
          <cell r="D839">
            <v>0</v>
          </cell>
          <cell r="F839">
            <v>0</v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>
            <v>0</v>
          </cell>
          <cell r="F841">
            <v>0</v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>
            <v>0</v>
          </cell>
          <cell r="F843">
            <v>0</v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>
            <v>0</v>
          </cell>
          <cell r="F851">
            <v>0</v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>
            <v>0</v>
          </cell>
          <cell r="F853">
            <v>0</v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>
            <v>0</v>
          </cell>
          <cell r="F855">
            <v>0</v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>
            <v>0</v>
          </cell>
          <cell r="F858">
            <v>0</v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>
            <v>0</v>
          </cell>
          <cell r="F864">
            <v>0</v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>
            <v>0</v>
          </cell>
          <cell r="F867">
            <v>0</v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>
            <v>0</v>
          </cell>
          <cell r="F869">
            <v>0</v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>
            <v>0</v>
          </cell>
          <cell r="F871">
            <v>0</v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>
            <v>0</v>
          </cell>
          <cell r="F873">
            <v>0</v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>
            <v>0</v>
          </cell>
          <cell r="F876">
            <v>0</v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>
            <v>0</v>
          </cell>
          <cell r="F878">
            <v>0</v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>
            <v>0</v>
          </cell>
          <cell r="F880">
            <v>0</v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>
            <v>0</v>
          </cell>
          <cell r="F882">
            <v>0</v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>
            <v>0</v>
          </cell>
          <cell r="F884">
            <v>0</v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>
            <v>0</v>
          </cell>
          <cell r="F886">
            <v>0</v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>
            <v>0</v>
          </cell>
          <cell r="F888">
            <v>0</v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>
            <v>0</v>
          </cell>
          <cell r="F890">
            <v>0</v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>
            <v>0</v>
          </cell>
          <cell r="F894">
            <v>0</v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>
            <v>0</v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/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 4-05"/>
      <sheetName val="PRESUPUESTO (CORREGIDO)"/>
      <sheetName val="Módulo1"/>
      <sheetName val="ANALISIS_4-05"/>
      <sheetName val="PRESUPUESTO_(CORREGIDO)"/>
      <sheetName val="ANALISIS_4-051"/>
      <sheetName val="PRESUPUESTO_(CORREGIDO)1"/>
      <sheetName val="ANALISIS_4-052"/>
      <sheetName val="PRESUPUESTO_(CORREGIDO)2"/>
      <sheetName val="ANALISIS_4-053"/>
      <sheetName val="PRESUPUESTO_(CORREGIDO)3"/>
      <sheetName val="ANALISIS_4-054"/>
      <sheetName val="PRESUPUESTO_(CORREGIDO)4"/>
      <sheetName val="ANALISIS_4-055"/>
      <sheetName val="PRESUPUESTO_(CORREGIDO)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centro Plaza"/>
      <sheetName val="Precios"/>
      <sheetName val="DATA Staff"/>
      <sheetName val="Operating Cost Summary T 5.20"/>
      <sheetName val="Senalizacion"/>
      <sheetName val="INSUMOS"/>
      <sheetName val="Unicentro_Plaza"/>
      <sheetName val="DATA_Staff"/>
      <sheetName val="Operating_Cost_Summary_T_5_20"/>
      <sheetName val="Unicentro_Plaza1"/>
      <sheetName val="DATA_Staff1"/>
      <sheetName val="Operating_Cost_Summary_T_5_201"/>
      <sheetName val="Unicentro_Plaza2"/>
      <sheetName val="DATA_Staff2"/>
      <sheetName val="Operating_Cost_Summary_T_5_202"/>
      <sheetName val="Unicentro_Plaza3"/>
      <sheetName val="DATA_Staff3"/>
      <sheetName val="Operating_Cost_Summary_T_5_203"/>
      <sheetName val="Unicentro_Plaza4"/>
      <sheetName val="DATA_Staff4"/>
      <sheetName val="Operating_Cost_Summary_T_5_204"/>
      <sheetName val="Unicentro_Plaza5"/>
      <sheetName val="DATA_Staff5"/>
      <sheetName val="Operating_Cost_Summary_T_5_2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  <sheetName val="ANALISIS STO DGO"/>
      <sheetName val="análisis"/>
      <sheetName val="Precio_de_Vigas"/>
      <sheetName val="Hss_10&quot;_x_3&quot;_x__125&quot;"/>
      <sheetName val="C_5&quot;_x_10&quot;_x_2_mm"/>
      <sheetName val="C_2&quot;_x_10&quot;_x_2mm"/>
      <sheetName val="ANALISIS_STO_DGO"/>
      <sheetName val="Precio_de_Vigas1"/>
      <sheetName val="Hss_10&quot;_x_3&quot;_x__125&quot;1"/>
      <sheetName val="C_5&quot;_x_10&quot;_x_2_mm1"/>
      <sheetName val="C_2&quot;_x_10&quot;_x_2mm1"/>
      <sheetName val="ANALISIS_STO_DGO1"/>
      <sheetName val="Precio_de_Vigas2"/>
      <sheetName val="Hss_10&quot;_x_3&quot;_x__125&quot;2"/>
      <sheetName val="C_5&quot;_x_10&quot;_x_2_mm2"/>
      <sheetName val="C_2&quot;_x_10&quot;_x_2mm2"/>
      <sheetName val="ANALISIS_STO_DGO2"/>
      <sheetName val="Precio_de_Vigas3"/>
      <sheetName val="Hss_10&quot;_x_3&quot;_x__125&quot;3"/>
      <sheetName val="C_5&quot;_x_10&quot;_x_2_mm3"/>
      <sheetName val="C_2&quot;_x_10&quot;_x_2mm3"/>
      <sheetName val="ANALISIS_STO_DGO3"/>
      <sheetName val="Precio_de_Vigas4"/>
      <sheetName val="Hss_10&quot;_x_3&quot;_x__125&quot;4"/>
      <sheetName val="C_5&quot;_x_10&quot;_x_2_mm4"/>
      <sheetName val="C_2&quot;_x_10&quot;_x_2mm4"/>
      <sheetName val="ANALISIS_STO_DGO4"/>
      <sheetName val="Precio_de_Vigas5"/>
      <sheetName val="Hss_10&quot;_x_3&quot;_x__125&quot;5"/>
      <sheetName val="C_5&quot;_x_10&quot;_x_2_mm5"/>
      <sheetName val="C_2&quot;_x_10&quot;_x_2mm5"/>
      <sheetName val="ANALISIS_STO_DGO5"/>
      <sheetName val="Mat"/>
      <sheetName val="anal term"/>
      <sheetName val="Jornal"/>
      <sheetName val="Anal. horm."/>
      <sheetName val="PU-Elect."/>
      <sheetName val="Ana-Sanit."/>
      <sheetName val="Pu-Sanit."/>
      <sheetName val="a"/>
      <sheetName val="MOJornal"/>
      <sheetName val="COSTO INDIRECTO"/>
      <sheetName val="OPERADORES EQUIPO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5">
          <cell r="F5">
            <v>22</v>
          </cell>
        </row>
        <row r="773">
          <cell r="G773">
            <v>2.7450293706293705</v>
          </cell>
        </row>
        <row r="1453">
          <cell r="G1453">
            <v>1.18</v>
          </cell>
        </row>
        <row r="1534">
          <cell r="G1534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04">
          <cell r="G2304">
            <v>1.1582807182752932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32">
          <cell r="G2432">
            <v>1.499981906661326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  <sheetName val="Ins"/>
      <sheetName val="caseta_de_planta_(2)"/>
      <sheetName val="cisterna_"/>
      <sheetName val="caseta_de_planta"/>
      <sheetName val="Relacion_de_proyecto"/>
      <sheetName val="Análisis_de_Precios"/>
      <sheetName val="M_O_"/>
      <sheetName val="caseta_de_planta_(2)1"/>
      <sheetName val="cisterna_1"/>
      <sheetName val="caseta_de_planta1"/>
      <sheetName val="Relacion_de_proyecto1"/>
      <sheetName val="Análisis_de_Precios1"/>
      <sheetName val="M_O_1"/>
      <sheetName val="analisis"/>
      <sheetName val="caseta_de_planta_(2)2"/>
      <sheetName val="cisterna_2"/>
      <sheetName val="caseta_de_planta2"/>
      <sheetName val="Relacion_de_proyecto2"/>
      <sheetName val="Análisis_de_Precios2"/>
      <sheetName val="M_O_2"/>
      <sheetName val="caseta_de_planta_(2)3"/>
      <sheetName val="cisterna_3"/>
      <sheetName val="caseta_de_planta3"/>
      <sheetName val="Relacion_de_proyecto3"/>
      <sheetName val="Análisis_de_Precios3"/>
      <sheetName val="M_O_3"/>
      <sheetName val="caseta_de_planta_(2)4"/>
      <sheetName val="cisterna_4"/>
      <sheetName val="caseta_de_planta4"/>
      <sheetName val="Relacion_de_proyecto4"/>
      <sheetName val="Análisis_de_Precios4"/>
      <sheetName val="M_O_4"/>
      <sheetName val="caseta_de_planta_(2)5"/>
      <sheetName val="cisterna_5"/>
      <sheetName val="caseta_de_planta5"/>
      <sheetName val="Relacion_de_proyecto5"/>
      <sheetName val="Análisis_de_Precios5"/>
      <sheetName val="M_O_5"/>
      <sheetName val="MO"/>
      <sheetName val="MATERIALES_LISTADO"/>
      <sheetName val="MATERIALES"/>
      <sheetName val="OBRAMANO"/>
      <sheetName val="EQUIPOS"/>
      <sheetName val="analisis trabajos generales"/>
      <sheetName val="V.Tierras A"/>
      <sheetName val="listado equipos a utilizar"/>
      <sheetName val="analisis detallado"/>
      <sheetName val="PRECIOS"/>
      <sheetName val="analisis_detallado"/>
      <sheetName val="analisis_detallado1"/>
      <sheetName val="analisis_detallado2"/>
      <sheetName val="analisis_detallado3"/>
      <sheetName val="analisis_detallado4"/>
      <sheetName val="analisis_detallado5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>
        <row r="7">
          <cell r="C7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E8" t="str">
            <v>P.U. RD$</v>
          </cell>
        </row>
        <row r="10">
          <cell r="E10" t="str">
            <v>P.A.</v>
          </cell>
        </row>
        <row r="12">
          <cell r="E12" t="str">
            <v/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/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/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C7" t="str">
            <v>Cant.</v>
          </cell>
        </row>
      </sheetData>
      <sheetData sheetId="18"/>
      <sheetData sheetId="19">
        <row r="7">
          <cell r="C7" t="str">
            <v>Cant.</v>
          </cell>
        </row>
      </sheetData>
      <sheetData sheetId="20"/>
      <sheetData sheetId="21"/>
      <sheetData sheetId="22"/>
      <sheetData sheetId="23"/>
      <sheetData sheetId="24">
        <row r="7">
          <cell r="C7" t="str">
            <v>Cant.</v>
          </cell>
        </row>
      </sheetData>
      <sheetData sheetId="25">
        <row r="7">
          <cell r="C7" t="str">
            <v>Cant.</v>
          </cell>
        </row>
      </sheetData>
      <sheetData sheetId="26">
        <row r="7">
          <cell r="C7" t="str">
            <v>Cant.</v>
          </cell>
        </row>
      </sheetData>
      <sheetData sheetId="27"/>
      <sheetData sheetId="28"/>
      <sheetData sheetId="29"/>
      <sheetData sheetId="30"/>
      <sheetData sheetId="31"/>
      <sheetData sheetId="32">
        <row r="7">
          <cell r="C7" t="str">
            <v>Cant.</v>
          </cell>
        </row>
      </sheetData>
      <sheetData sheetId="33">
        <row r="7">
          <cell r="C7" t="str">
            <v>Cant.</v>
          </cell>
        </row>
      </sheetData>
      <sheetData sheetId="34"/>
      <sheetData sheetId="35">
        <row r="7">
          <cell r="C7" t="str">
            <v>Cant.</v>
          </cell>
        </row>
      </sheetData>
      <sheetData sheetId="36"/>
      <sheetData sheetId="37"/>
      <sheetData sheetId="38">
        <row r="7">
          <cell r="C7" t="str">
            <v>Cant.</v>
          </cell>
        </row>
      </sheetData>
      <sheetData sheetId="39">
        <row r="7">
          <cell r="C7" t="str">
            <v>Cant.</v>
          </cell>
        </row>
      </sheetData>
      <sheetData sheetId="40"/>
      <sheetData sheetId="41">
        <row r="7">
          <cell r="C7" t="str">
            <v>Cant.</v>
          </cell>
        </row>
      </sheetData>
      <sheetData sheetId="42"/>
      <sheetData sheetId="43"/>
      <sheetData sheetId="44">
        <row r="7">
          <cell r="C7" t="str">
            <v>Cant.</v>
          </cell>
        </row>
      </sheetData>
      <sheetData sheetId="45">
        <row r="7">
          <cell r="C7" t="str">
            <v>Cant.</v>
          </cell>
        </row>
      </sheetData>
      <sheetData sheetId="46"/>
      <sheetData sheetId="47"/>
      <sheetData sheetId="48"/>
      <sheetData sheetId="49"/>
      <sheetData sheetId="50">
        <row r="7">
          <cell r="C7" t="str">
            <v>Cant.</v>
          </cell>
        </row>
      </sheetData>
      <sheetData sheetId="51">
        <row r="7">
          <cell r="C7" t="str">
            <v>Cant.</v>
          </cell>
        </row>
      </sheetData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7">
          <cell r="C7" t="str">
            <v>Cant.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rehab"/>
      <sheetName val="constr"/>
      <sheetName val="electrica"/>
      <sheetName val="sanitaria"/>
      <sheetName val="Materiales"/>
      <sheetName val="Mano de Obra"/>
      <sheetName val="Herramientas"/>
      <sheetName val="Resumen Analisis"/>
      <sheetName val="Analisis Detallado"/>
    </sheetNames>
    <sheetDataSet>
      <sheetData sheetId="0"/>
      <sheetData sheetId="1">
        <row r="278">
          <cell r="G278">
            <v>5212890.0514740003</v>
          </cell>
        </row>
      </sheetData>
      <sheetData sheetId="2">
        <row r="266">
          <cell r="G266">
            <v>3869923.6149999998</v>
          </cell>
        </row>
      </sheetData>
      <sheetData sheetId="3">
        <row r="90">
          <cell r="G90">
            <v>882088.75754999998</v>
          </cell>
        </row>
      </sheetData>
      <sheetData sheetId="4">
        <row r="58">
          <cell r="G58">
            <v>779717.90399999998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  <sheetName val="Sheet4"/>
      <sheetName val="Sheet5"/>
      <sheetName val="presup."/>
      <sheetName val="presup_"/>
      <sheetName val="presup_1"/>
      <sheetName val="presup_2"/>
      <sheetName val="presup_3"/>
      <sheetName val="presup_4"/>
      <sheetName val="presup_5"/>
      <sheetName val="Analisis Detallado"/>
      <sheetName val="Ana"/>
      <sheetName val="Ins"/>
      <sheetName val="Ins 2"/>
      <sheetName val="med.mov.de tierras"/>
      <sheetName val="Analisis"/>
      <sheetName val="anal term"/>
      <sheetName val="Mat"/>
      <sheetName val="Jornal"/>
      <sheetName val="M.O."/>
      <sheetName val="Copia de Analisis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2">
          <cell r="F12">
            <v>1796.9451931716083</v>
          </cell>
        </row>
        <row r="15">
          <cell r="F15">
            <v>45</v>
          </cell>
        </row>
        <row r="16">
          <cell r="F16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0">
          <cell r="F30">
            <v>500</v>
          </cell>
        </row>
        <row r="31">
          <cell r="F31">
            <v>500</v>
          </cell>
        </row>
        <row r="39">
          <cell r="F39">
            <v>550</v>
          </cell>
        </row>
        <row r="41">
          <cell r="F41">
            <v>500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licion de Vadenes Existente"/>
      <sheetName val="Demolicion de Registros Exist."/>
      <sheetName val="Remoción de Carpeta de Rodadura"/>
      <sheetName val="Reposicion C. Rodadura 2,5 pulg"/>
      <sheetName val="Reposicion C. Rodadura 2 pulg."/>
      <sheetName val="Corte Acera Conten p' Imbor "/>
      <sheetName val="Demolicion Aceras y Contenes"/>
      <sheetName val="Corte de Asfalto"/>
      <sheetName val="Demolicion Imbor. Existentes"/>
      <sheetName val="Reposicion Acometidas (AN)"/>
      <sheetName val="Reposicion Acometidas (AP)"/>
      <sheetName val="Uso de bomba"/>
      <sheetName val="Señalizacion y Control de Trans"/>
      <sheetName val="Limpieza continua de obra"/>
      <sheetName val="Limpieza Campamento"/>
      <sheetName val="Limp. Tub. en Tramo"/>
      <sheetName val="Sum. y col. Tub. 60&quot; H.A."/>
      <sheetName val="Sum. y col. Tub. 18&quot; H.A.  "/>
      <sheetName val="Sum. y col. Tub. 42&quot; H.A. "/>
      <sheetName val=" Desbroce Solar Desvio Provisi "/>
      <sheetName val="Reposicion Aceras "/>
      <sheetName val="Reposicion de Contenes"/>
      <sheetName val="Imbornales 3 Parrillas"/>
      <sheetName val="Registro secundario (Pluvial)."/>
      <sheetName val="Registros de 4@5 mts (Pluvial)"/>
      <sheetName val="Registros de 2 @ 3 mts (AN)"/>
      <sheetName val="Registros de 2 @ 3 mts (AP)"/>
      <sheetName val="Sum. y col. Tub. interconexion."/>
      <sheetName val="Sum. y col. Tub. 8&quot; H.S. Agua N"/>
      <sheetName val="Remoción Tub. 24'' H.S.  "/>
      <sheetName val="Remoción Tub. 8&quot; H.S. AN"/>
      <sheetName val="Bote Mat. Exce Reg e Imb"/>
      <sheetName val="Sum. y col. de Mat. de Asiento"/>
      <sheetName val="Sum. y col. de Mat. de base"/>
      <sheetName val="Sum. y col. Relleno Compact."/>
      <sheetName val="Sum. y col de Relleno T. interc"/>
      <sheetName val="Sum. y col. Relleno p'imbornal"/>
      <sheetName val="Sum. y col de Relleno regis."/>
      <sheetName val=" Relleno Compact total "/>
      <sheetName val="Exc. p' Tub. 60&quot; H.A."/>
      <sheetName val="Exc. p' Tub. 42&quot; H.A."/>
      <sheetName val="Exc. p' Tub. interconexión"/>
      <sheetName val="Exc. p' Imbornales"/>
      <sheetName val="Exc. p' Registros "/>
      <sheetName val="Total Exc."/>
      <sheetName val="Presupuesto Reformado"/>
      <sheetName val="CUB-02-comision"/>
      <sheetName val="Datos a Project"/>
      <sheetName val="Hoja1"/>
      <sheetName val="Analisis de Madera"/>
      <sheetName val="Cargas Sociales"/>
      <sheetName val="Tarifas de Alquiler de Equipo"/>
      <sheetName val="Presupuesto Original"/>
      <sheetName val="CUB-02-N-STGO-031-01-01"/>
      <sheetName val="Analisis Unitarios"/>
      <sheetName val="VOLUMETRIA FINAL ETAPA I (2)"/>
      <sheetName val="VOLUMETRIA FINAL ETAPA I"/>
      <sheetName val="VOLUMENES DE CUBICACION FINAL"/>
      <sheetName val="CUB-03-N-STGO-031-FINAL"/>
      <sheetName val="GRAFICO"/>
      <sheetName val="GRAFICO (2)"/>
      <sheetName val="presupuesto"/>
      <sheetName val="Demolicion_de_Vadenes_Existente"/>
      <sheetName val="Demolicion_de_Registros_Exist_"/>
      <sheetName val="Remoción_de_Carpeta_de_Rodadura"/>
      <sheetName val="Reposicion_C__Rodadura_2,5_pulg"/>
      <sheetName val="Reposicion_C__Rodadura_2_pulg_"/>
      <sheetName val="Corte_Acera_Conten_p'_Imbor_"/>
      <sheetName val="Demolicion_Aceras_y_Contenes"/>
      <sheetName val="Corte_de_Asfalto"/>
      <sheetName val="Demolicion_Imbor__Existentes"/>
      <sheetName val="Reposicion_Acometidas_(AN)"/>
      <sheetName val="Reposicion_Acometidas_(AP)"/>
      <sheetName val="Uso_de_bomba"/>
      <sheetName val="Señalizacion_y_Control_de_Trans"/>
      <sheetName val="Limpieza_continua_de_obra"/>
      <sheetName val="Limpieza_Campamento"/>
      <sheetName val="Limp__Tub__en_Tramo"/>
      <sheetName val="Sum__y_col__Tub__60&quot;_H_A_"/>
      <sheetName val="Sum__y_col__Tub__18&quot;_H_A___"/>
      <sheetName val="Sum__y_col__Tub__42&quot;_H_A__"/>
      <sheetName val="_Desbroce_Solar_Desvio_Provisi_"/>
      <sheetName val="Reposicion_Aceras_"/>
      <sheetName val="Reposicion_de_Contenes"/>
      <sheetName val="Imbornales_3_Parrillas"/>
      <sheetName val="Registro_secundario_(Pluvial)_"/>
      <sheetName val="Registros_de_4@5_mts_(Pluvial)"/>
      <sheetName val="Registros_de_2_@_3_mts_(AN)"/>
      <sheetName val="Registros_de_2_@_3_mts_(AP)"/>
      <sheetName val="Sum__y_col__Tub__interconexion_"/>
      <sheetName val="Sum__y_col__Tub__8&quot;_H_S__Agua_N"/>
      <sheetName val="Remoción_Tub__24''_H_S___"/>
      <sheetName val="Remoción_Tub__8&quot;_H_S__AN"/>
      <sheetName val="Bote_Mat__Exce_Reg_e_Imb"/>
      <sheetName val="Sum__y_col__de_Mat__de_Asiento"/>
      <sheetName val="Sum__y_col__de_Mat__de_base"/>
      <sheetName val="Sum__y_col__Relleno_Compact_"/>
      <sheetName val="Sum__y_col_de_Relleno_T__interc"/>
      <sheetName val="Sum__y_col__Relleno_p'imbornal"/>
      <sheetName val="Sum__y_col_de_Relleno_regis_"/>
      <sheetName val="_Relleno_Compact_total_"/>
      <sheetName val="Exc__p'_Tub__60&quot;_H_A_"/>
      <sheetName val="Exc__p'_Tub__42&quot;_H_A_"/>
      <sheetName val="Exc__p'_Tub__interconexión"/>
      <sheetName val="Exc__p'_Imbornales"/>
      <sheetName val="Exc__p'_Registros_"/>
      <sheetName val="Total_Exc_"/>
      <sheetName val="Presupuesto_Reformado"/>
      <sheetName val="Datos_a_Project"/>
      <sheetName val="Analisis_de_Madera"/>
      <sheetName val="Cargas_Sociales"/>
      <sheetName val="Tarifas_de_Alquiler_de_Equipo"/>
      <sheetName val="Presupuesto_Original"/>
      <sheetName val="Analisis_Unitarios"/>
      <sheetName val="VOLUMETRIA_FINAL_ETAPA_I_(2)"/>
      <sheetName val="VOLUMETRIA_FINAL_ETAPA_I"/>
      <sheetName val="VOLUMENES_DE_CUBICACION_FINAL"/>
      <sheetName val="GRAFICO_(2)"/>
      <sheetName val="Demolicion_de_Vadenes_Existent1"/>
      <sheetName val="Demolicion_de_Registros_Exist_1"/>
      <sheetName val="Remoción_de_Carpeta_de_Rodadur1"/>
      <sheetName val="Reposicion_C__Rodadura_2,5_pul1"/>
      <sheetName val="Reposicion_C__Rodadura_2_pulg_1"/>
      <sheetName val="Corte_Acera_Conten_p'_Imbor_1"/>
      <sheetName val="Demolicion_Aceras_y_Contenes1"/>
      <sheetName val="Corte_de_Asfalto1"/>
      <sheetName val="Demolicion_Imbor__Existentes1"/>
      <sheetName val="Reposicion_Acometidas_(AN)1"/>
      <sheetName val="Reposicion_Acometidas_(AP)1"/>
      <sheetName val="Uso_de_bomba1"/>
      <sheetName val="Señalizacion_y_Control_de_Tran1"/>
      <sheetName val="Limpieza_continua_de_obra1"/>
      <sheetName val="Limpieza_Campamento1"/>
      <sheetName val="Limp__Tub__en_Tramo1"/>
      <sheetName val="Sum__y_col__Tub__60&quot;_H_A_1"/>
      <sheetName val="Sum__y_col__Tub__18&quot;_H_A___1"/>
      <sheetName val="Sum__y_col__Tub__42&quot;_H_A__1"/>
      <sheetName val="_Desbroce_Solar_Desvio_Provisi1"/>
      <sheetName val="Reposicion_Aceras_1"/>
      <sheetName val="Reposicion_de_Contenes1"/>
      <sheetName val="Imbornales_3_Parrillas1"/>
      <sheetName val="Registro_secundario_(Pluvial)_1"/>
      <sheetName val="Registros_de_4@5_mts_(Pluvial)1"/>
      <sheetName val="Registros_de_2_@_3_mts_(AN)1"/>
      <sheetName val="Registros_de_2_@_3_mts_(AP)1"/>
      <sheetName val="Sum__y_col__Tub__interconexion1"/>
      <sheetName val="Sum__y_col__Tub__8&quot;_H_S__Agua_1"/>
      <sheetName val="Remoción_Tub__24''_H_S___1"/>
      <sheetName val="Remoción_Tub__8&quot;_H_S__AN1"/>
      <sheetName val="Bote_Mat__Exce_Reg_e_Imb1"/>
      <sheetName val="Sum__y_col__de_Mat__de_Asiento1"/>
      <sheetName val="Sum__y_col__de_Mat__de_base1"/>
      <sheetName val="Sum__y_col__Relleno_Compact_1"/>
      <sheetName val="Sum__y_col_de_Relleno_T__inter1"/>
      <sheetName val="Sum__y_col__Relleno_p'imbornal1"/>
      <sheetName val="Sum__y_col_de_Relleno_regis_1"/>
      <sheetName val="_Relleno_Compact_total_1"/>
      <sheetName val="Exc__p'_Tub__60&quot;_H_A_1"/>
      <sheetName val="Exc__p'_Tub__42&quot;_H_A_1"/>
      <sheetName val="Exc__p'_Tub__interconexión1"/>
      <sheetName val="Exc__p'_Imbornales1"/>
      <sheetName val="Exc__p'_Registros_1"/>
      <sheetName val="Total_Exc_1"/>
      <sheetName val="Presupuesto_Reformado1"/>
      <sheetName val="Datos_a_Project1"/>
      <sheetName val="Analisis_de_Madera1"/>
      <sheetName val="Cargas_Sociales1"/>
      <sheetName val="Tarifas_de_Alquiler_de_Equipo1"/>
      <sheetName val="Presupuesto_Original1"/>
      <sheetName val="Analisis_Unitarios1"/>
      <sheetName val="VOLUMETRIA_FINAL_ETAPA_I_(2)1"/>
      <sheetName val="VOLUMETRIA_FINAL_ETAPA_I1"/>
      <sheetName val="VOLUMENES_DE_CUBICACION_FINAL1"/>
      <sheetName val="GRAFICO_(2)1"/>
      <sheetName val="Demolicion_de_Vadenes_Existent2"/>
      <sheetName val="Demolicion_de_Registros_Exist_2"/>
      <sheetName val="Remoción_de_Carpeta_de_Rodadur2"/>
      <sheetName val="Reposicion_C__Rodadura_2,5_pul2"/>
      <sheetName val="Reposicion_C__Rodadura_2_pulg_2"/>
      <sheetName val="Corte_Acera_Conten_p'_Imbor_2"/>
      <sheetName val="Demolicion_Aceras_y_Contenes2"/>
      <sheetName val="Corte_de_Asfalto2"/>
      <sheetName val="Demolicion_Imbor__Existentes2"/>
      <sheetName val="Reposicion_Acometidas_(AN)2"/>
      <sheetName val="Reposicion_Acometidas_(AP)2"/>
      <sheetName val="Uso_de_bomba2"/>
      <sheetName val="Señalizacion_y_Control_de_Tran2"/>
      <sheetName val="Limpieza_continua_de_obra2"/>
      <sheetName val="Limpieza_Campamento2"/>
      <sheetName val="Limp__Tub__en_Tramo2"/>
      <sheetName val="Sum__y_col__Tub__60&quot;_H_A_2"/>
      <sheetName val="Sum__y_col__Tub__18&quot;_H_A___2"/>
      <sheetName val="Sum__y_col__Tub__42&quot;_H_A__2"/>
      <sheetName val="_Desbroce_Solar_Desvio_Provisi2"/>
      <sheetName val="Reposicion_Aceras_2"/>
      <sheetName val="Reposicion_de_Contenes2"/>
      <sheetName val="Imbornales_3_Parrillas2"/>
      <sheetName val="Registro_secundario_(Pluvial)_2"/>
      <sheetName val="Registros_de_4@5_mts_(Pluvial)2"/>
      <sheetName val="Registros_de_2_@_3_mts_(AN)2"/>
      <sheetName val="Registros_de_2_@_3_mts_(AP)2"/>
      <sheetName val="Sum__y_col__Tub__interconexion2"/>
      <sheetName val="Sum__y_col__Tub__8&quot;_H_S__Agua_2"/>
      <sheetName val="Remoción_Tub__24''_H_S___2"/>
      <sheetName val="Remoción_Tub__8&quot;_H_S__AN2"/>
      <sheetName val="Bote_Mat__Exce_Reg_e_Imb2"/>
      <sheetName val="Sum__y_col__de_Mat__de_Asiento2"/>
      <sheetName val="Sum__y_col__de_Mat__de_base2"/>
      <sheetName val="Sum__y_col__Relleno_Compact_2"/>
      <sheetName val="Sum__y_col_de_Relleno_T__inter2"/>
      <sheetName val="Sum__y_col__Relleno_p'imbornal2"/>
      <sheetName val="Sum__y_col_de_Relleno_regis_2"/>
      <sheetName val="_Relleno_Compact_total_2"/>
      <sheetName val="Exc__p'_Tub__60&quot;_H_A_2"/>
      <sheetName val="Exc__p'_Tub__42&quot;_H_A_2"/>
      <sheetName val="Exc__p'_Tub__interconexión2"/>
      <sheetName val="Exc__p'_Imbornales2"/>
      <sheetName val="Exc__p'_Registros_2"/>
      <sheetName val="Total_Exc_2"/>
      <sheetName val="Presupuesto_Reformado2"/>
      <sheetName val="Datos_a_Project2"/>
      <sheetName val="Analisis_de_Madera2"/>
      <sheetName val="Cargas_Sociales2"/>
      <sheetName val="Tarifas_de_Alquiler_de_Equipo2"/>
      <sheetName val="Presupuesto_Original2"/>
      <sheetName val="Analisis_Unitarios2"/>
      <sheetName val="VOLUMETRIA_FINAL_ETAPA_I_(2)2"/>
      <sheetName val="VOLUMETRIA_FINAL_ETAPA_I2"/>
      <sheetName val="VOLUMENES_DE_CUBICACION_FINAL2"/>
      <sheetName val="GRAFICO_(2)2"/>
      <sheetName val="Demolicion_de_Vadenes_Existent3"/>
      <sheetName val="Demolicion_de_Registros_Exist_3"/>
      <sheetName val="Remoción_de_Carpeta_de_Rodadur3"/>
      <sheetName val="Reposicion_C__Rodadura_2,5_pul3"/>
      <sheetName val="Reposicion_C__Rodadura_2_pulg_3"/>
      <sheetName val="Corte_Acera_Conten_p'_Imbor_3"/>
      <sheetName val="Demolicion_Aceras_y_Contenes3"/>
      <sheetName val="Corte_de_Asfalto3"/>
      <sheetName val="Demolicion_Imbor__Existentes3"/>
      <sheetName val="Reposicion_Acometidas_(AN)3"/>
      <sheetName val="Reposicion_Acometidas_(AP)3"/>
      <sheetName val="Uso_de_bomba3"/>
      <sheetName val="Señalizacion_y_Control_de_Tran3"/>
      <sheetName val="Limpieza_continua_de_obra3"/>
      <sheetName val="Limpieza_Campamento3"/>
      <sheetName val="Limp__Tub__en_Tramo3"/>
      <sheetName val="Sum__y_col__Tub__60&quot;_H_A_3"/>
      <sheetName val="Sum__y_col__Tub__18&quot;_H_A___3"/>
      <sheetName val="Sum__y_col__Tub__42&quot;_H_A__3"/>
      <sheetName val="_Desbroce_Solar_Desvio_Provisi3"/>
      <sheetName val="Reposicion_Aceras_3"/>
      <sheetName val="Reposicion_de_Contenes3"/>
      <sheetName val="Imbornales_3_Parrillas3"/>
      <sheetName val="Registro_secundario_(Pluvial)_3"/>
      <sheetName val="Registros_de_4@5_mts_(Pluvial)3"/>
      <sheetName val="Registros_de_2_@_3_mts_(AN)3"/>
      <sheetName val="Registros_de_2_@_3_mts_(AP)3"/>
      <sheetName val="Sum__y_col__Tub__interconexion3"/>
      <sheetName val="Sum__y_col__Tub__8&quot;_H_S__Agua_3"/>
      <sheetName val="Remoción_Tub__24''_H_S___3"/>
      <sheetName val="Remoción_Tub__8&quot;_H_S__AN3"/>
      <sheetName val="Bote_Mat__Exce_Reg_e_Imb3"/>
      <sheetName val="Sum__y_col__de_Mat__de_Asiento3"/>
      <sheetName val="Sum__y_col__de_Mat__de_base3"/>
      <sheetName val="Sum__y_col__Relleno_Compact_3"/>
      <sheetName val="Sum__y_col_de_Relleno_T__inter3"/>
      <sheetName val="Sum__y_col__Relleno_p'imbornal3"/>
      <sheetName val="Sum__y_col_de_Relleno_regis_3"/>
      <sheetName val="_Relleno_Compact_total_3"/>
      <sheetName val="Exc__p'_Tub__60&quot;_H_A_3"/>
      <sheetName val="Exc__p'_Tub__42&quot;_H_A_3"/>
      <sheetName val="Exc__p'_Tub__interconexión3"/>
      <sheetName val="Exc__p'_Imbornales3"/>
      <sheetName val="Exc__p'_Registros_3"/>
      <sheetName val="Total_Exc_3"/>
      <sheetName val="Presupuesto_Reformado3"/>
      <sheetName val="Datos_a_Project3"/>
      <sheetName val="Analisis_de_Madera3"/>
      <sheetName val="Cargas_Sociales3"/>
      <sheetName val="Tarifas_de_Alquiler_de_Equipo3"/>
      <sheetName val="Presupuesto_Original3"/>
      <sheetName val="Analisis_Unitarios3"/>
      <sheetName val="VOLUMETRIA_FINAL_ETAPA_I_(2)3"/>
      <sheetName val="VOLUMETRIA_FINAL_ETAPA_I3"/>
      <sheetName val="VOLUMENES_DE_CUBICACION_FINAL3"/>
      <sheetName val="GRAFICO_(2)3"/>
      <sheetName val="Demolicion_de_Vadenes_Existent4"/>
      <sheetName val="Demolicion_de_Registros_Exist_4"/>
      <sheetName val="Remoción_de_Carpeta_de_Rodadur4"/>
      <sheetName val="Reposicion_C__Rodadura_2,5_pul4"/>
      <sheetName val="Reposicion_C__Rodadura_2_pulg_4"/>
      <sheetName val="Corte_Acera_Conten_p'_Imbor_4"/>
      <sheetName val="Demolicion_Aceras_y_Contenes4"/>
      <sheetName val="Corte_de_Asfalto4"/>
      <sheetName val="Demolicion_Imbor__Existentes4"/>
      <sheetName val="Reposicion_Acometidas_(AN)4"/>
      <sheetName val="Reposicion_Acometidas_(AP)4"/>
      <sheetName val="Uso_de_bomba4"/>
      <sheetName val="Señalizacion_y_Control_de_Tran4"/>
      <sheetName val="Limpieza_continua_de_obra4"/>
      <sheetName val="Limpieza_Campamento4"/>
      <sheetName val="Limp__Tub__en_Tramo4"/>
      <sheetName val="Sum__y_col__Tub__60&quot;_H_A_4"/>
      <sheetName val="Sum__y_col__Tub__18&quot;_H_A___4"/>
      <sheetName val="Sum__y_col__Tub__42&quot;_H_A__4"/>
      <sheetName val="_Desbroce_Solar_Desvio_Provisi4"/>
      <sheetName val="Reposicion_Aceras_4"/>
      <sheetName val="Reposicion_de_Contenes4"/>
      <sheetName val="Imbornales_3_Parrillas4"/>
      <sheetName val="Registro_secundario_(Pluvial)_4"/>
      <sheetName val="Registros_de_4@5_mts_(Pluvial)4"/>
      <sheetName val="Registros_de_2_@_3_mts_(AN)4"/>
      <sheetName val="Registros_de_2_@_3_mts_(AP)4"/>
      <sheetName val="Sum__y_col__Tub__interconexion4"/>
      <sheetName val="Sum__y_col__Tub__8&quot;_H_S__Agua_4"/>
      <sheetName val="Remoción_Tub__24''_H_S___4"/>
      <sheetName val="Remoción_Tub__8&quot;_H_S__AN4"/>
      <sheetName val="Bote_Mat__Exce_Reg_e_Imb4"/>
      <sheetName val="Sum__y_col__de_Mat__de_Asiento4"/>
      <sheetName val="Sum__y_col__de_Mat__de_base4"/>
      <sheetName val="Sum__y_col__Relleno_Compact_4"/>
      <sheetName val="Sum__y_col_de_Relleno_T__inter4"/>
      <sheetName val="Sum__y_col__Relleno_p'imbornal4"/>
      <sheetName val="Sum__y_col_de_Relleno_regis_4"/>
      <sheetName val="_Relleno_Compact_total_4"/>
      <sheetName val="Exc__p'_Tub__60&quot;_H_A_4"/>
      <sheetName val="Exc__p'_Tub__42&quot;_H_A_4"/>
      <sheetName val="Exc__p'_Tub__interconexión4"/>
      <sheetName val="Exc__p'_Imbornales4"/>
      <sheetName val="Exc__p'_Registros_4"/>
      <sheetName val="Total_Exc_4"/>
      <sheetName val="Presupuesto_Reformado4"/>
      <sheetName val="Datos_a_Project4"/>
      <sheetName val="Analisis_de_Madera4"/>
      <sheetName val="Cargas_Sociales4"/>
      <sheetName val="Tarifas_de_Alquiler_de_Equipo4"/>
      <sheetName val="Presupuesto_Original4"/>
      <sheetName val="Analisis_Unitarios4"/>
      <sheetName val="VOLUMETRIA_FINAL_ETAPA_I_(2)4"/>
      <sheetName val="VOLUMETRIA_FINAL_ETAPA_I4"/>
      <sheetName val="VOLUMENES_DE_CUBICACION_FINAL4"/>
      <sheetName val="GRAFICO_(2)4"/>
      <sheetName val="Demolicion_de_Vadenes_Existent5"/>
      <sheetName val="Demolicion_de_Registros_Exist_5"/>
      <sheetName val="Remoción_de_Carpeta_de_Rodadur5"/>
      <sheetName val="Reposicion_C__Rodadura_2,5_pul5"/>
      <sheetName val="Reposicion_C__Rodadura_2_pulg_5"/>
      <sheetName val="Corte_Acera_Conten_p'_Imbor_5"/>
      <sheetName val="Demolicion_Aceras_y_Contenes5"/>
      <sheetName val="Corte_de_Asfalto5"/>
      <sheetName val="Demolicion_Imbor__Existentes5"/>
      <sheetName val="Reposicion_Acometidas_(AN)5"/>
      <sheetName val="Reposicion_Acometidas_(AP)5"/>
      <sheetName val="Uso_de_bomba5"/>
      <sheetName val="Señalizacion_y_Control_de_Tran5"/>
      <sheetName val="Limpieza_continua_de_obra5"/>
      <sheetName val="Limpieza_Campamento5"/>
      <sheetName val="Limp__Tub__en_Tramo5"/>
      <sheetName val="Sum__y_col__Tub__60&quot;_H_A_5"/>
      <sheetName val="Sum__y_col__Tub__18&quot;_H_A___5"/>
      <sheetName val="Sum__y_col__Tub__42&quot;_H_A__5"/>
      <sheetName val="_Desbroce_Solar_Desvio_Provisi5"/>
      <sheetName val="Reposicion_Aceras_5"/>
      <sheetName val="Reposicion_de_Contenes5"/>
      <sheetName val="Imbornales_3_Parrillas5"/>
      <sheetName val="Registro_secundario_(Pluvial)_5"/>
      <sheetName val="Registros_de_4@5_mts_(Pluvial)5"/>
      <sheetName val="Registros_de_2_@_3_mts_(AN)5"/>
      <sheetName val="Registros_de_2_@_3_mts_(AP)5"/>
      <sheetName val="Sum__y_col__Tub__interconexion5"/>
      <sheetName val="Sum__y_col__Tub__8&quot;_H_S__Agua_5"/>
      <sheetName val="Remoción_Tub__24''_H_S___5"/>
      <sheetName val="Remoción_Tub__8&quot;_H_S__AN5"/>
      <sheetName val="Bote_Mat__Exce_Reg_e_Imb5"/>
      <sheetName val="Sum__y_col__de_Mat__de_Asiento5"/>
      <sheetName val="Sum__y_col__de_Mat__de_base5"/>
      <sheetName val="Sum__y_col__Relleno_Compact_5"/>
      <sheetName val="Sum__y_col_de_Relleno_T__inter5"/>
      <sheetName val="Sum__y_col__Relleno_p'imbornal5"/>
      <sheetName val="Sum__y_col_de_Relleno_regis_5"/>
      <sheetName val="_Relleno_Compact_total_5"/>
      <sheetName val="Exc__p'_Tub__60&quot;_H_A_5"/>
      <sheetName val="Exc__p'_Tub__42&quot;_H_A_5"/>
      <sheetName val="Exc__p'_Tub__interconexión5"/>
      <sheetName val="Exc__p'_Imbornales5"/>
      <sheetName val="Exc__p'_Registros_5"/>
      <sheetName val="Total_Exc_5"/>
      <sheetName val="Presupuesto_Reformado5"/>
      <sheetName val="Datos_a_Project5"/>
      <sheetName val="Analisis_de_Madera5"/>
      <sheetName val="Cargas_Sociales5"/>
      <sheetName val="Tarifas_de_Alquiler_de_Equipo5"/>
      <sheetName val="Presupuesto_Original5"/>
      <sheetName val="Analisis_Unitarios5"/>
      <sheetName val="VOLUMETRIA_FINAL_ETAPA_I_(2)5"/>
      <sheetName val="VOLUMETRIA_FINAL_ETAPA_I5"/>
      <sheetName val="VOLUMENES_DE_CUBICACION_FINAL5"/>
      <sheetName val="GRAFICO_(2)5"/>
      <sheetName val="Precio"/>
      <sheetName val="Mano Obr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5">
          <cell r="L15">
            <v>1.327</v>
          </cell>
        </row>
      </sheetData>
      <sheetData sheetId="48" refreshError="1"/>
      <sheetData sheetId="49" refreshError="1"/>
      <sheetData sheetId="50">
        <row r="29">
          <cell r="G29">
            <v>1.4739668659952441</v>
          </cell>
        </row>
      </sheetData>
      <sheetData sheetId="51">
        <row r="29">
          <cell r="I29">
            <v>3358.9571999999998</v>
          </cell>
        </row>
        <row r="41">
          <cell r="I41">
            <v>3373.7671999999998</v>
          </cell>
        </row>
        <row r="46">
          <cell r="I46">
            <v>1677.0944</v>
          </cell>
        </row>
        <row r="54">
          <cell r="I54">
            <v>3549.4415999999997</v>
          </cell>
        </row>
        <row r="80">
          <cell r="I80">
            <v>2419.6059999999998</v>
          </cell>
        </row>
      </sheetData>
      <sheetData sheetId="52" refreshError="1"/>
      <sheetData sheetId="53" refreshError="1"/>
      <sheetData sheetId="54">
        <row r="2">
          <cell r="K2">
            <v>1</v>
          </cell>
        </row>
        <row r="3">
          <cell r="K3">
            <v>4</v>
          </cell>
        </row>
        <row r="4">
          <cell r="F4">
            <v>79828.50896978598</v>
          </cell>
          <cell r="K4">
            <v>0.4</v>
          </cell>
        </row>
        <row r="5">
          <cell r="F5">
            <v>55719.00597985732</v>
          </cell>
          <cell r="K5">
            <v>0.6</v>
          </cell>
        </row>
        <row r="6">
          <cell r="F6">
            <v>21944.875286753391</v>
          </cell>
        </row>
        <row r="7">
          <cell r="F7">
            <v>11496.941554762903</v>
          </cell>
          <cell r="K7">
            <v>2.5000000000000001E-2</v>
          </cell>
        </row>
        <row r="8">
          <cell r="F8">
            <v>11054.75149496433</v>
          </cell>
        </row>
        <row r="9">
          <cell r="F9">
            <v>10317.768061966708</v>
          </cell>
          <cell r="K9">
            <v>0.03</v>
          </cell>
        </row>
        <row r="10">
          <cell r="F10">
            <v>2147.6652092950062</v>
          </cell>
        </row>
        <row r="11">
          <cell r="K11">
            <v>0.05</v>
          </cell>
        </row>
        <row r="12">
          <cell r="F12">
            <v>1708.6528301161002</v>
          </cell>
        </row>
        <row r="13">
          <cell r="K13">
            <v>0.01</v>
          </cell>
        </row>
        <row r="14">
          <cell r="F14">
            <v>663.2850896978598</v>
          </cell>
        </row>
        <row r="15">
          <cell r="F15">
            <v>1555.475149496433</v>
          </cell>
          <cell r="K15">
            <v>0.9</v>
          </cell>
        </row>
        <row r="16">
          <cell r="F16">
            <v>1116.462770317527</v>
          </cell>
        </row>
        <row r="17">
          <cell r="F17">
            <v>1906.0495167156246</v>
          </cell>
        </row>
        <row r="18">
          <cell r="F18">
            <v>1511.2561435165758</v>
          </cell>
        </row>
        <row r="19">
          <cell r="F19">
            <v>766.46277031752686</v>
          </cell>
          <cell r="K19">
            <v>0.95</v>
          </cell>
        </row>
        <row r="20">
          <cell r="F20">
            <v>20000</v>
          </cell>
        </row>
        <row r="21">
          <cell r="F21">
            <v>1260.6817762973842</v>
          </cell>
          <cell r="K21">
            <v>7.0499999999999998E-3</v>
          </cell>
        </row>
        <row r="30">
          <cell r="F30">
            <v>12.5</v>
          </cell>
        </row>
        <row r="33">
          <cell r="F33">
            <v>9.8000000000000007</v>
          </cell>
        </row>
        <row r="34">
          <cell r="F34">
            <v>70</v>
          </cell>
        </row>
        <row r="35">
          <cell r="F35">
            <v>36.5</v>
          </cell>
        </row>
        <row r="36">
          <cell r="F36">
            <v>6.8</v>
          </cell>
        </row>
        <row r="37">
          <cell r="F37">
            <v>6.4722660857885899</v>
          </cell>
        </row>
        <row r="38">
          <cell r="F38">
            <v>1.1767756519615618</v>
          </cell>
        </row>
        <row r="39">
          <cell r="F39">
            <v>588.38782598078069</v>
          </cell>
        </row>
        <row r="40">
          <cell r="F40">
            <v>125</v>
          </cell>
        </row>
        <row r="41">
          <cell r="F41">
            <v>115</v>
          </cell>
        </row>
        <row r="42">
          <cell r="F42">
            <v>1586.490573282427</v>
          </cell>
        </row>
        <row r="43">
          <cell r="F43">
            <v>765.06064282122713</v>
          </cell>
        </row>
        <row r="44">
          <cell r="F44">
            <v>228</v>
          </cell>
        </row>
        <row r="51">
          <cell r="F51">
            <v>1700</v>
          </cell>
        </row>
        <row r="54">
          <cell r="F54">
            <v>2800</v>
          </cell>
        </row>
        <row r="56">
          <cell r="F56">
            <v>8000</v>
          </cell>
        </row>
        <row r="57">
          <cell r="F57">
            <v>25000</v>
          </cell>
        </row>
        <row r="58">
          <cell r="F58">
            <v>35000</v>
          </cell>
        </row>
        <row r="59">
          <cell r="F59">
            <v>32200</v>
          </cell>
        </row>
        <row r="60">
          <cell r="F60">
            <v>6586</v>
          </cell>
        </row>
        <row r="61">
          <cell r="F61">
            <v>450</v>
          </cell>
        </row>
        <row r="62">
          <cell r="F62">
            <v>17680</v>
          </cell>
        </row>
        <row r="67">
          <cell r="F67">
            <v>5220</v>
          </cell>
        </row>
        <row r="68">
          <cell r="F68">
            <v>1137</v>
          </cell>
        </row>
        <row r="69">
          <cell r="F69">
            <v>35.549999999999997</v>
          </cell>
        </row>
        <row r="70">
          <cell r="F70">
            <v>28</v>
          </cell>
        </row>
        <row r="71">
          <cell r="F71">
            <v>28.6</v>
          </cell>
        </row>
        <row r="72">
          <cell r="F72">
            <v>82.42</v>
          </cell>
        </row>
        <row r="73">
          <cell r="F73">
            <v>24.138999999999999</v>
          </cell>
        </row>
        <row r="74">
          <cell r="F74">
            <v>20.350000000000001</v>
          </cell>
        </row>
        <row r="77">
          <cell r="F77">
            <v>6.4</v>
          </cell>
        </row>
        <row r="78">
          <cell r="F78">
            <v>1716</v>
          </cell>
        </row>
        <row r="79">
          <cell r="F79">
            <v>31.59</v>
          </cell>
        </row>
        <row r="80">
          <cell r="F80">
            <v>31.59</v>
          </cell>
        </row>
        <row r="85">
          <cell r="F85">
            <v>17665</v>
          </cell>
        </row>
        <row r="86">
          <cell r="F86">
            <v>10266</v>
          </cell>
        </row>
        <row r="87">
          <cell r="F87">
            <v>6520</v>
          </cell>
        </row>
        <row r="88">
          <cell r="F88">
            <v>5450</v>
          </cell>
        </row>
        <row r="89">
          <cell r="F89">
            <v>4950</v>
          </cell>
        </row>
        <row r="91">
          <cell r="F91">
            <v>2350</v>
          </cell>
        </row>
        <row r="92">
          <cell r="F92">
            <v>1530</v>
          </cell>
        </row>
        <row r="93">
          <cell r="F93">
            <v>1430</v>
          </cell>
        </row>
        <row r="94">
          <cell r="F94">
            <v>232</v>
          </cell>
        </row>
        <row r="95">
          <cell r="F95">
            <v>20000</v>
          </cell>
        </row>
        <row r="96">
          <cell r="F96">
            <v>2000</v>
          </cell>
        </row>
        <row r="97">
          <cell r="F97">
            <v>139.05000000000001</v>
          </cell>
        </row>
        <row r="99">
          <cell r="F99">
            <v>158.19999999999999</v>
          </cell>
        </row>
        <row r="103">
          <cell r="F103">
            <v>3420</v>
          </cell>
        </row>
        <row r="105">
          <cell r="F105">
            <v>3695</v>
          </cell>
        </row>
        <row r="106">
          <cell r="F106">
            <v>3925</v>
          </cell>
        </row>
        <row r="107">
          <cell r="F107">
            <v>4590</v>
          </cell>
        </row>
        <row r="109">
          <cell r="F109">
            <v>210</v>
          </cell>
        </row>
        <row r="110">
          <cell r="F110">
            <v>181.8</v>
          </cell>
        </row>
        <row r="113">
          <cell r="F113">
            <v>3980</v>
          </cell>
        </row>
        <row r="119">
          <cell r="F119">
            <v>666.6</v>
          </cell>
        </row>
        <row r="120">
          <cell r="F120">
            <v>1.08</v>
          </cell>
        </row>
        <row r="121">
          <cell r="F121">
            <v>280</v>
          </cell>
        </row>
        <row r="122">
          <cell r="F122">
            <v>210</v>
          </cell>
        </row>
        <row r="123">
          <cell r="F123">
            <v>450</v>
          </cell>
        </row>
        <row r="124">
          <cell r="F124">
            <v>620</v>
          </cell>
        </row>
        <row r="125">
          <cell r="F125">
            <v>480</v>
          </cell>
        </row>
        <row r="126">
          <cell r="F126">
            <v>550</v>
          </cell>
        </row>
        <row r="127">
          <cell r="F127">
            <v>500</v>
          </cell>
        </row>
        <row r="128">
          <cell r="F128">
            <v>640</v>
          </cell>
        </row>
        <row r="129">
          <cell r="F129">
            <v>124.2</v>
          </cell>
        </row>
        <row r="130">
          <cell r="F130">
            <v>156</v>
          </cell>
        </row>
        <row r="131">
          <cell r="F131">
            <v>3.2</v>
          </cell>
        </row>
        <row r="136">
          <cell r="F136">
            <v>14</v>
          </cell>
        </row>
        <row r="154">
          <cell r="F154">
            <v>11.457894736842105</v>
          </cell>
        </row>
        <row r="155">
          <cell r="F155">
            <v>11.4</v>
          </cell>
        </row>
        <row r="165">
          <cell r="F165">
            <v>10.933333333333334</v>
          </cell>
        </row>
        <row r="195">
          <cell r="E195">
            <v>1541760.9441012354</v>
          </cell>
        </row>
        <row r="222">
          <cell r="F222">
            <v>244000</v>
          </cell>
        </row>
        <row r="237">
          <cell r="E237">
            <v>340528.41784165613</v>
          </cell>
        </row>
        <row r="255">
          <cell r="E255">
            <v>440205.58821264264</v>
          </cell>
        </row>
        <row r="275">
          <cell r="E275">
            <v>486244.161650603</v>
          </cell>
        </row>
        <row r="289">
          <cell r="E289">
            <v>4143.7868166990329</v>
          </cell>
        </row>
        <row r="297">
          <cell r="E297">
            <v>2258.5948166990329</v>
          </cell>
        </row>
        <row r="305">
          <cell r="E305">
            <v>4127.3312611434776</v>
          </cell>
        </row>
        <row r="313">
          <cell r="E313">
            <v>3905.0825350291298</v>
          </cell>
        </row>
        <row r="321">
          <cell r="E321">
            <v>3083.6077055879218</v>
          </cell>
        </row>
        <row r="331">
          <cell r="E331">
            <v>3434.9729262092987</v>
          </cell>
        </row>
        <row r="406">
          <cell r="E406">
            <v>238.23529411764704</v>
          </cell>
        </row>
        <row r="442">
          <cell r="E442">
            <v>153.57142857142858</v>
          </cell>
        </row>
        <row r="500">
          <cell r="E500">
            <v>22566.571009780211</v>
          </cell>
        </row>
        <row r="511">
          <cell r="E511">
            <v>291.92019728882207</v>
          </cell>
        </row>
        <row r="519">
          <cell r="E519">
            <v>68.274367080123781</v>
          </cell>
        </row>
        <row r="526">
          <cell r="E526">
            <v>137.14297883972426</v>
          </cell>
        </row>
        <row r="528">
          <cell r="E528">
            <v>16.747333953488372</v>
          </cell>
        </row>
        <row r="534">
          <cell r="E534">
            <v>265.75489280445055</v>
          </cell>
        </row>
        <row r="543">
          <cell r="E543">
            <v>352.70309509593153</v>
          </cell>
        </row>
        <row r="545">
          <cell r="E545">
            <v>334.02925988457434</v>
          </cell>
        </row>
        <row r="546">
          <cell r="E546">
            <v>352.70309509593153</v>
          </cell>
        </row>
        <row r="558">
          <cell r="E558">
            <v>588.12090540222721</v>
          </cell>
        </row>
        <row r="570">
          <cell r="E570">
            <v>657.02880828827222</v>
          </cell>
        </row>
        <row r="586">
          <cell r="E586">
            <v>287.0727811354202</v>
          </cell>
        </row>
        <row r="600">
          <cell r="E600">
            <v>787.95418349504769</v>
          </cell>
        </row>
        <row r="614">
          <cell r="E614">
            <v>866.2758668514831</v>
          </cell>
        </row>
        <row r="625">
          <cell r="E625">
            <v>1362.5081260371962</v>
          </cell>
        </row>
        <row r="636">
          <cell r="E636">
            <v>1025.9440008297572</v>
          </cell>
        </row>
        <row r="647">
          <cell r="E647">
            <v>30.110998688309873</v>
          </cell>
        </row>
        <row r="656">
          <cell r="E656">
            <v>17.582465222546475</v>
          </cell>
        </row>
        <row r="673">
          <cell r="E673">
            <v>3165.4736842105267</v>
          </cell>
        </row>
        <row r="683">
          <cell r="E683">
            <v>2791.3684210526317</v>
          </cell>
        </row>
        <row r="691">
          <cell r="E691">
            <v>3069.3300000000004</v>
          </cell>
        </row>
        <row r="700">
          <cell r="E700">
            <v>1463.2846791432614</v>
          </cell>
        </row>
        <row r="711">
          <cell r="E711">
            <v>192.3534879558942</v>
          </cell>
        </row>
        <row r="829">
          <cell r="E829">
            <v>20412.378809552007</v>
          </cell>
        </row>
        <row r="925">
          <cell r="E925">
            <v>14086.73627172886</v>
          </cell>
        </row>
        <row r="983">
          <cell r="E983">
            <v>884.97908857686843</v>
          </cell>
        </row>
        <row r="1021">
          <cell r="E1021">
            <v>9820.2669667775281</v>
          </cell>
        </row>
        <row r="1068">
          <cell r="E1068">
            <v>7406.4939880473257</v>
          </cell>
        </row>
        <row r="1116">
          <cell r="E1116">
            <v>6474.0344997086213</v>
          </cell>
        </row>
        <row r="1164">
          <cell r="E1164">
            <v>4723.9694193935102</v>
          </cell>
        </row>
        <row r="1182">
          <cell r="E1182">
            <v>1507.1176907333379</v>
          </cell>
        </row>
        <row r="1248">
          <cell r="E1248">
            <v>62921.134538718768</v>
          </cell>
        </row>
        <row r="1329">
          <cell r="E1329">
            <v>78336.195924265456</v>
          </cell>
        </row>
        <row r="1470">
          <cell r="E1470">
            <v>670515.87708211725</v>
          </cell>
        </row>
        <row r="1548">
          <cell r="E1548">
            <v>345363.18890497094</v>
          </cell>
        </row>
        <row r="1564">
          <cell r="E1564">
            <v>568.28222652149316</v>
          </cell>
        </row>
        <row r="1580">
          <cell r="E1580">
            <v>592.45721363728262</v>
          </cell>
        </row>
        <row r="1600">
          <cell r="E1600">
            <v>190.24553954523358</v>
          </cell>
        </row>
        <row r="1618">
          <cell r="E1618">
            <v>98.15498393217942</v>
          </cell>
        </row>
        <row r="1632">
          <cell r="E1632">
            <v>69.474314550159917</v>
          </cell>
        </row>
        <row r="1645">
          <cell r="E1645">
            <v>39.13604904804091</v>
          </cell>
        </row>
        <row r="1659">
          <cell r="E1659">
            <v>5964.6119819598562</v>
          </cell>
        </row>
        <row r="1673">
          <cell r="E1673">
            <v>917.63261260920876</v>
          </cell>
        </row>
        <row r="1687">
          <cell r="E1687">
            <v>5697.8903632287083</v>
          </cell>
        </row>
        <row r="1701">
          <cell r="E1701">
            <v>25.462767315050002</v>
          </cell>
        </row>
        <row r="1712">
          <cell r="E1712">
            <v>15.432504157155265</v>
          </cell>
        </row>
        <row r="1739">
          <cell r="E1739">
            <v>172.60681237437561</v>
          </cell>
        </row>
        <row r="1750">
          <cell r="E1750">
            <v>69.166619687427897</v>
          </cell>
        </row>
        <row r="1764">
          <cell r="E1764">
            <v>869.40690789473695</v>
          </cell>
        </row>
        <row r="1765">
          <cell r="E1765">
            <v>695.52552631578953</v>
          </cell>
        </row>
      </sheetData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>
        <row r="15">
          <cell r="L15">
            <v>1.327</v>
          </cell>
        </row>
      </sheetData>
      <sheetData sheetId="109"/>
      <sheetData sheetId="110">
        <row r="29">
          <cell r="G29">
            <v>1.4739668659952441</v>
          </cell>
        </row>
      </sheetData>
      <sheetData sheetId="111">
        <row r="29">
          <cell r="I29">
            <v>3358.9571999999998</v>
          </cell>
        </row>
      </sheetData>
      <sheetData sheetId="112"/>
      <sheetData sheetId="113">
        <row r="2">
          <cell r="K2">
            <v>1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>
        <row r="15">
          <cell r="L15">
            <v>1.327</v>
          </cell>
        </row>
      </sheetData>
      <sheetData sheetId="165"/>
      <sheetData sheetId="166">
        <row r="29">
          <cell r="G29">
            <v>1.4739668659952441</v>
          </cell>
        </row>
      </sheetData>
      <sheetData sheetId="167">
        <row r="29">
          <cell r="I29">
            <v>3358.9571999999998</v>
          </cell>
        </row>
      </sheetData>
      <sheetData sheetId="168"/>
      <sheetData sheetId="169">
        <row r="2">
          <cell r="K2">
            <v>1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>
        <row r="15">
          <cell r="L15">
            <v>1.327</v>
          </cell>
        </row>
      </sheetData>
      <sheetData sheetId="221"/>
      <sheetData sheetId="222">
        <row r="29">
          <cell r="G29">
            <v>1.4739668659952441</v>
          </cell>
        </row>
      </sheetData>
      <sheetData sheetId="223">
        <row r="29">
          <cell r="I29">
            <v>3358.9571999999998</v>
          </cell>
        </row>
      </sheetData>
      <sheetData sheetId="224"/>
      <sheetData sheetId="225">
        <row r="2">
          <cell r="K2">
            <v>1</v>
          </cell>
        </row>
      </sheetData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>
        <row r="15">
          <cell r="L15">
            <v>1.327</v>
          </cell>
        </row>
      </sheetData>
      <sheetData sheetId="277"/>
      <sheetData sheetId="278">
        <row r="29">
          <cell r="G29">
            <v>1.4739668659952441</v>
          </cell>
        </row>
      </sheetData>
      <sheetData sheetId="279">
        <row r="29">
          <cell r="I29">
            <v>3358.9571999999998</v>
          </cell>
        </row>
      </sheetData>
      <sheetData sheetId="280"/>
      <sheetData sheetId="281">
        <row r="2">
          <cell r="K2">
            <v>1</v>
          </cell>
        </row>
      </sheetData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>
        <row r="15">
          <cell r="L15">
            <v>1.327</v>
          </cell>
        </row>
      </sheetData>
      <sheetData sheetId="333"/>
      <sheetData sheetId="334">
        <row r="29">
          <cell r="G29">
            <v>1.4739668659952441</v>
          </cell>
        </row>
      </sheetData>
      <sheetData sheetId="335">
        <row r="29">
          <cell r="I29">
            <v>3358.9571999999998</v>
          </cell>
        </row>
      </sheetData>
      <sheetData sheetId="336"/>
      <sheetData sheetId="337">
        <row r="2">
          <cell r="K2">
            <v>1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>
        <row r="15">
          <cell r="L15">
            <v>1.327</v>
          </cell>
        </row>
      </sheetData>
      <sheetData sheetId="389"/>
      <sheetData sheetId="390">
        <row r="29">
          <cell r="G29">
            <v>1.4739668659952441</v>
          </cell>
        </row>
      </sheetData>
      <sheetData sheetId="391">
        <row r="29">
          <cell r="I29">
            <v>3358.9571999999998</v>
          </cell>
        </row>
      </sheetData>
      <sheetData sheetId="392"/>
      <sheetData sheetId="393">
        <row r="2">
          <cell r="K2">
            <v>1</v>
          </cell>
        </row>
      </sheetData>
      <sheetData sheetId="394"/>
      <sheetData sheetId="395"/>
      <sheetData sheetId="396"/>
      <sheetData sheetId="397"/>
      <sheetData sheetId="398" refreshError="1"/>
      <sheetData sheetId="39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istado Equipos a utilizar"/>
      <sheetName val="Analisis de Precios Unitarios"/>
      <sheetName val="Hoja3"/>
      <sheetName val="Insumos"/>
      <sheetName val="Materiales"/>
      <sheetName val="Mat"/>
      <sheetName val="anal term"/>
      <sheetName val="Jornal"/>
      <sheetName val="Listado_Equipos_a_utilizar"/>
      <sheetName val="Analisis_de_Precios_Unitarios"/>
      <sheetName val="anal_term"/>
      <sheetName val="Listado_Equipos_a_utilizar1"/>
      <sheetName val="Analisis_de_Precios_Unitarios1"/>
      <sheetName val="anal_term1"/>
      <sheetName val="Listado_Equipos_a_utilizar2"/>
      <sheetName val="Analisis_de_Precios_Unitarios2"/>
      <sheetName val="anal_term2"/>
      <sheetName val="Listado_Equipos_a_utilizar3"/>
      <sheetName val="Analisis_de_Precios_Unitarios3"/>
      <sheetName val="anal_term3"/>
      <sheetName val="Listado_Equipos_a_utilizar4"/>
      <sheetName val="Analisis_de_Precios_Unitarios4"/>
      <sheetName val="anal_term4"/>
      <sheetName val="Listado_Equipos_a_utilizar5"/>
      <sheetName val="Analisis_de_Precios_Unitarios5"/>
      <sheetName val="anal_term5"/>
      <sheetName val="Analisis Unitarios"/>
      <sheetName val="Cargas Sociales"/>
      <sheetName val="Datos a Project"/>
      <sheetName val="Tarifas de Alquiler de Equipo"/>
    </sheetNames>
    <sheetDataSet>
      <sheetData sheetId="0" refreshError="1"/>
      <sheetData sheetId="1">
        <row r="11">
          <cell r="I11">
            <v>1863.7719999999999</v>
          </cell>
        </row>
        <row r="12">
          <cell r="I12">
            <v>1720.396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I11">
            <v>1863.7719999999999</v>
          </cell>
        </row>
      </sheetData>
      <sheetData sheetId="10"/>
      <sheetData sheetId="11"/>
      <sheetData sheetId="12">
        <row r="11">
          <cell r="I11">
            <v>1863.7719999999999</v>
          </cell>
        </row>
      </sheetData>
      <sheetData sheetId="13"/>
      <sheetData sheetId="14"/>
      <sheetData sheetId="15">
        <row r="11">
          <cell r="I11">
            <v>1863.7719999999999</v>
          </cell>
        </row>
      </sheetData>
      <sheetData sheetId="16"/>
      <sheetData sheetId="17"/>
      <sheetData sheetId="18">
        <row r="11">
          <cell r="I11">
            <v>1863.7719999999999</v>
          </cell>
        </row>
      </sheetData>
      <sheetData sheetId="19"/>
      <sheetData sheetId="20"/>
      <sheetData sheetId="21">
        <row r="11">
          <cell r="I11">
            <v>1863.7719999999999</v>
          </cell>
        </row>
      </sheetData>
      <sheetData sheetId="22"/>
      <sheetData sheetId="23"/>
      <sheetData sheetId="24">
        <row r="11">
          <cell r="I11">
            <v>1863.7719999999999</v>
          </cell>
        </row>
      </sheetData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. horm."/>
      <sheetName val="Analisis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anal term"/>
      <sheetName val="Ana-Sanit."/>
      <sheetName val="UASD"/>
      <sheetName val="Mat"/>
      <sheetName val="Pu-Sanit."/>
      <sheetName val="Los Ángeles (Fase II)"/>
      <sheetName val="ANALISIS STO DGO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V_Tierras_A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V_Tierras_A1"/>
      <sheetName val="materiales_(2)"/>
      <sheetName val="Detalle_Acero"/>
      <sheetName val="O_M__y_Salarios"/>
      <sheetName val="Trabajos_Generales"/>
      <sheetName val="COSTO_INDIRECTO"/>
      <sheetName val="OPERADORES_EQUIPOS"/>
      <sheetName val="HORM__Y_MORTEROS_"/>
      <sheetName val="Detalle_Acero1"/>
      <sheetName val="O_M__y_Salarios1"/>
      <sheetName val="Trabajos_Generales1"/>
      <sheetName val="COSTO_INDIRECTO1"/>
      <sheetName val="OPERADORES_EQUIPOS1"/>
      <sheetName val="HORM__Y_MORTEROS_1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Detalle_Acero2"/>
      <sheetName val="O_M__y_Salarios2"/>
      <sheetName val="Trabajos_Generales2"/>
      <sheetName val="COSTO_INDIRECTO2"/>
      <sheetName val="OPERADORES_EQUIPOS2"/>
      <sheetName val="HORM__Y_MORTEROS_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Detalle_Acero3"/>
      <sheetName val="O_M__y_Salarios3"/>
      <sheetName val="Trabajos_Generales3"/>
      <sheetName val="COSTO_INDIRECTO3"/>
      <sheetName val="OPERADORES_EQUIPOS3"/>
      <sheetName val="HORM__Y_MORTEROS_3"/>
      <sheetName val="Análisis_de_Precios4"/>
      <sheetName val="Presupuesto_Nave_14"/>
      <sheetName val="Presupuesto_Nave_24"/>
      <sheetName val="Cantidades_Nave_14"/>
      <sheetName val="Cantidades_Nave_24"/>
      <sheetName val="Mano_de_Obra4"/>
      <sheetName val="Anal__horm_4"/>
      <sheetName val="Detalle_Acero4"/>
      <sheetName val="O_M__y_Salarios4"/>
      <sheetName val="Trabajos_Generales4"/>
      <sheetName val="COSTO_INDIRECTO4"/>
      <sheetName val="OPERADORES_EQUIPOS4"/>
      <sheetName val="HORM__Y_MORTEROS_4"/>
      <sheetName val="Análisis_de_Precios5"/>
      <sheetName val="Presupuesto_Nave_15"/>
      <sheetName val="Presupuesto_Nave_25"/>
      <sheetName val="Cantidades_Nave_15"/>
      <sheetName val="Cantidades_Nave_25"/>
      <sheetName val="Mano_de_Obra5"/>
      <sheetName val="Anal__horm_5"/>
      <sheetName val="Detalle_Acero5"/>
      <sheetName val="O_M__y_Salarios5"/>
      <sheetName val="Trabajos_Generales5"/>
      <sheetName val="COSTO_INDIRECTO5"/>
      <sheetName val="OPERADORES_EQUIPOS5"/>
      <sheetName val="HORM__Y_MORTEROS_5"/>
      <sheetName val="insumo"/>
      <sheetName val="mezcla"/>
      <sheetName val="Cotz."/>
      <sheetName val="Desembolso de Caja"/>
      <sheetName val="materiales_(2)1"/>
      <sheetName val="V_Tierras_A2"/>
      <sheetName val="materiales_(2)2"/>
      <sheetName val="V_Tierras_A3"/>
      <sheetName val="materiales_(2)3"/>
      <sheetName val="caseta de planta"/>
      <sheetName val="V_Tierras_A4"/>
      <sheetName val="materiales_(2)4"/>
      <sheetName val="V_Tierras_A5"/>
      <sheetName val="materiales_(2)5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3">
          <cell r="B13" t="str">
            <v>Cascajo Limpio</v>
          </cell>
          <cell r="C13" t="str">
            <v>M3</v>
          </cell>
          <cell r="D13">
            <v>150</v>
          </cell>
        </row>
        <row r="14">
          <cell r="B14" t="str">
            <v>Arena Triturada y Lavada ( especial para hormigones )</v>
          </cell>
          <cell r="C14" t="str">
            <v>M3</v>
          </cell>
          <cell r="D14">
            <v>250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17">
          <cell r="B17" t="str">
            <v>Arena Fina</v>
          </cell>
          <cell r="C17" t="str">
            <v>M3</v>
          </cell>
          <cell r="D17">
            <v>350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1">
          <cell r="B21" t="str">
            <v xml:space="preserve">Bloques de 4" </v>
          </cell>
          <cell r="C21" t="str">
            <v>UD</v>
          </cell>
          <cell r="D21">
            <v>7.62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24">
          <cell r="B24" t="str">
            <v xml:space="preserve">Andamios </v>
          </cell>
          <cell r="C24" t="str">
            <v>P2</v>
          </cell>
          <cell r="D24">
            <v>11.75</v>
          </cell>
        </row>
        <row r="25">
          <cell r="B25" t="str">
            <v>Andamios (  0.25 planchas plywood / 10 usos  )</v>
          </cell>
          <cell r="C25" t="str">
            <v>UD</v>
          </cell>
          <cell r="D25">
            <v>515</v>
          </cell>
        </row>
        <row r="26">
          <cell r="B26" t="str">
            <v>Baldosas Granito 40x40 (incluye transporte e ITBI )</v>
          </cell>
          <cell r="C26" t="str">
            <v>UD</v>
          </cell>
          <cell r="D26">
            <v>64.8</v>
          </cell>
        </row>
        <row r="27">
          <cell r="B27" t="str">
            <v>Bote de Material</v>
          </cell>
          <cell r="C27" t="str">
            <v>M3</v>
          </cell>
          <cell r="D27">
            <v>80</v>
          </cell>
        </row>
        <row r="29">
          <cell r="B29" t="str">
            <v>Cal Pomier (  50 Lbs.  )</v>
          </cell>
          <cell r="C29" t="str">
            <v>FDA</v>
          </cell>
          <cell r="D29">
            <v>68.989999999999995</v>
          </cell>
        </row>
        <row r="32">
          <cell r="B32" t="str">
            <v>Cemento Blanco</v>
          </cell>
          <cell r="C32" t="str">
            <v>FDA</v>
          </cell>
          <cell r="D32">
            <v>209</v>
          </cell>
        </row>
        <row r="34">
          <cell r="B34" t="str">
            <v>Cerámica Italiana Pared</v>
          </cell>
          <cell r="C34" t="str">
            <v>M2</v>
          </cell>
          <cell r="D34">
            <v>450</v>
          </cell>
        </row>
        <row r="35">
          <cell r="B35" t="str">
            <v>Cerámica 30x30 Pared (Cerarte)</v>
          </cell>
          <cell r="C35" t="str">
            <v>UD</v>
          </cell>
          <cell r="D35">
            <v>36</v>
          </cell>
        </row>
        <row r="42">
          <cell r="B42" t="str">
            <v>Zócalo de Cerámica de 30</v>
          </cell>
          <cell r="C42" t="str">
            <v>UD</v>
          </cell>
          <cell r="D42">
            <v>6.15</v>
          </cell>
        </row>
        <row r="44">
          <cell r="B44" t="str">
            <v>Listelos de 20 Cms en Baños</v>
          </cell>
          <cell r="C44" t="str">
            <v>UD</v>
          </cell>
          <cell r="D44">
            <v>35</v>
          </cell>
        </row>
        <row r="46">
          <cell r="B46" t="str">
            <v>Chazos (  Corte  )</v>
          </cell>
          <cell r="C46" t="str">
            <v>UD</v>
          </cell>
          <cell r="D46">
            <v>2.5</v>
          </cell>
        </row>
        <row r="47">
          <cell r="B47" t="str">
            <v>Clavos Corrientes</v>
          </cell>
          <cell r="C47" t="str">
            <v>LBS</v>
          </cell>
          <cell r="D47">
            <v>6.15</v>
          </cell>
        </row>
        <row r="50">
          <cell r="B50" t="str">
            <v>Derretido Blanco</v>
          </cell>
          <cell r="C50" t="str">
            <v>FDA</v>
          </cell>
          <cell r="D50">
            <v>175</v>
          </cell>
        </row>
        <row r="67">
          <cell r="B67" t="str">
            <v>Estopa</v>
          </cell>
          <cell r="C67" t="str">
            <v>LBS</v>
          </cell>
          <cell r="D67">
            <v>15</v>
          </cell>
        </row>
        <row r="69">
          <cell r="B69" t="str">
            <v>Hilo de Nylon</v>
          </cell>
          <cell r="C69" t="str">
            <v>UD</v>
          </cell>
          <cell r="D69">
            <v>63</v>
          </cell>
        </row>
        <row r="70">
          <cell r="B70" t="str">
            <v>Hormigón Industrial 180 Kg/cm2 (Inclute ITBIS y Vaciado con Bomba)</v>
          </cell>
          <cell r="C70" t="str">
            <v>M3</v>
          </cell>
          <cell r="D70">
            <v>1430.74</v>
          </cell>
        </row>
        <row r="75">
          <cell r="B75" t="str">
            <v>Pino Bruto Americano</v>
          </cell>
          <cell r="C75" t="str">
            <v>P2</v>
          </cell>
          <cell r="D75">
            <v>17.8</v>
          </cell>
        </row>
        <row r="76">
          <cell r="B76" t="str">
            <v>Regla para Pañete (  Preparada  )</v>
          </cell>
          <cell r="C76" t="str">
            <v>P2</v>
          </cell>
          <cell r="D76">
            <v>35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1">
          <cell r="B81" t="str">
            <v>M/O Envarillado de Escalera</v>
          </cell>
          <cell r="C81" t="str">
            <v>UD</v>
          </cell>
          <cell r="D81">
            <v>700</v>
          </cell>
        </row>
        <row r="82">
          <cell r="B82" t="str">
            <v>M/O Subida de Acero para Losa</v>
          </cell>
          <cell r="C82" t="str">
            <v>QQ</v>
          </cell>
          <cell r="D82">
            <v>9.4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5">
          <cell r="B85" t="str">
            <v>M/O Goteros Colgantes</v>
          </cell>
          <cell r="C85" t="str">
            <v>ML</v>
          </cell>
          <cell r="D85">
            <v>29.62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88">
          <cell r="B88" t="str">
            <v>M/O Obrero Ligado</v>
          </cell>
          <cell r="C88" t="str">
            <v>DIA</v>
          </cell>
          <cell r="D88">
            <v>125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0">
          <cell r="B120" t="str">
            <v>M/O Elaboración Cámara Inspección</v>
          </cell>
          <cell r="C120" t="str">
            <v>UD</v>
          </cell>
          <cell r="D120">
            <v>365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2">
          <cell r="B122" t="str">
            <v>Alq. Madera Dintel (  Incl. M/O  )</v>
          </cell>
          <cell r="C122" t="str">
            <v>ML</v>
          </cell>
          <cell r="D122">
            <v>56</v>
          </cell>
        </row>
        <row r="124">
          <cell r="B124" t="str">
            <v>Alq. Madera P/Losa  (  Incl. M/O  )</v>
          </cell>
          <cell r="C124" t="str">
            <v>M2</v>
          </cell>
          <cell r="D124">
            <v>100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4">
          <cell r="B134" t="str">
            <v>Excavación Tierra ( AM )</v>
          </cell>
          <cell r="C134" t="str">
            <v>M3</v>
          </cell>
          <cell r="D134">
            <v>60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8">
          <cell r="B148" t="str">
            <v>Brigada de Topografía, incluyendo equipos</v>
          </cell>
          <cell r="C148" t="str">
            <v>DIA</v>
          </cell>
          <cell r="D148">
            <v>1400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  <row r="156">
          <cell r="B156" t="str">
            <v>Adoquín Mediterráneo Gris</v>
          </cell>
          <cell r="C156" t="str">
            <v>UD</v>
          </cell>
          <cell r="D156">
            <v>4.91</v>
          </cell>
        </row>
        <row r="241">
          <cell r="B241" t="str">
            <v>Pulido y Brillado (  De Luxe  )</v>
          </cell>
          <cell r="C241" t="str">
            <v>M2</v>
          </cell>
          <cell r="D241">
            <v>69.900000000000006</v>
          </cell>
        </row>
      </sheetData>
      <sheetData sheetId="1" refreshError="1">
        <row r="201">
          <cell r="F201">
            <v>7792.2050656250012</v>
          </cell>
        </row>
        <row r="210">
          <cell r="F210">
            <v>12250.8755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01">
          <cell r="F201">
            <v>7792.2050656250012</v>
          </cell>
        </row>
      </sheetData>
      <sheetData sheetId="28"/>
      <sheetData sheetId="29">
        <row r="201">
          <cell r="F201">
            <v>7792.2050656250012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201">
          <cell r="F201">
            <v>7792.2050656250012</v>
          </cell>
        </row>
      </sheetData>
      <sheetData sheetId="37"/>
      <sheetData sheetId="38"/>
      <sheetData sheetId="39">
        <row r="201">
          <cell r="F201">
            <v>7792.2050656250012</v>
          </cell>
        </row>
      </sheetData>
      <sheetData sheetId="40">
        <row r="201">
          <cell r="F201">
            <v>7792.2050656250012</v>
          </cell>
        </row>
      </sheetData>
      <sheetData sheetId="41">
        <row r="201">
          <cell r="F201">
            <v>7792.2050656250012</v>
          </cell>
        </row>
      </sheetData>
      <sheetData sheetId="42"/>
      <sheetData sheetId="43"/>
      <sheetData sheetId="44">
        <row r="201">
          <cell r="F201">
            <v>7792.2050656250012</v>
          </cell>
        </row>
      </sheetData>
      <sheetData sheetId="45">
        <row r="201">
          <cell r="F201">
            <v>7792.2050656250012</v>
          </cell>
        </row>
      </sheetData>
      <sheetData sheetId="46">
        <row r="201">
          <cell r="F201">
            <v>7792.2050656250012</v>
          </cell>
        </row>
      </sheetData>
      <sheetData sheetId="47">
        <row r="201">
          <cell r="F201">
            <v>7792.2050656250012</v>
          </cell>
        </row>
      </sheetData>
      <sheetData sheetId="48">
        <row r="201">
          <cell r="F201">
            <v>7792.2050656250012</v>
          </cell>
        </row>
      </sheetData>
      <sheetData sheetId="49">
        <row r="201">
          <cell r="F201">
            <v>7792.2050656250012</v>
          </cell>
        </row>
      </sheetData>
      <sheetData sheetId="50">
        <row r="201">
          <cell r="F201">
            <v>7792.2050656250012</v>
          </cell>
        </row>
      </sheetData>
      <sheetData sheetId="51">
        <row r="201">
          <cell r="F201">
            <v>7792.2050656250012</v>
          </cell>
        </row>
      </sheetData>
      <sheetData sheetId="52">
        <row r="201">
          <cell r="F201">
            <v>7792.2050656250012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>
        <row r="201">
          <cell r="F201">
            <v>7792.2050656250003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201">
          <cell r="F201">
            <v>7792.2050656250012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201">
          <cell r="F201">
            <v>7792.2050656250012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201">
          <cell r="F201">
            <v>7792.2050656250012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>
        <row r="201">
          <cell r="F201">
            <v>7792.2050656250012</v>
          </cell>
        </row>
      </sheetData>
      <sheetData sheetId="110"/>
      <sheetData sheetId="111" refreshError="1"/>
      <sheetData sheetId="112" refreshError="1"/>
      <sheetData sheetId="113" refreshError="1"/>
      <sheetData sheetId="114">
        <row r="201">
          <cell r="F201">
            <v>7792.2050656250012</v>
          </cell>
        </row>
      </sheetData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 refreshError="1"/>
      <sheetData sheetId="130"/>
      <sheetData sheetId="131"/>
      <sheetData sheetId="132"/>
      <sheetData sheetId="13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Pres. Adic.Y"/>
      <sheetName val="Ana"/>
      <sheetName val="Analisis"/>
      <sheetName val="LISTA DE PRECIO"/>
      <sheetName val="INSUMOS"/>
      <sheetName val="Mano Obra"/>
      <sheetName val="Edificio_A"/>
      <sheetName val="Edificio_D"/>
      <sheetName val="Edicio_c"/>
      <sheetName val="electr_"/>
      <sheetName val="Unv__"/>
      <sheetName val="Anal__horm_"/>
      <sheetName val="anal_term"/>
      <sheetName val="Ana-Sanit_"/>
      <sheetName val="Pu-Sanit_"/>
      <sheetName val="PU-Elect_"/>
      <sheetName val="anal_aire"/>
      <sheetName val="climat_"/>
      <sheetName val="cuantias_"/>
      <sheetName val="planta_trata"/>
      <sheetName val="subida_materiales"/>
      <sheetName val="M__O__exc_"/>
      <sheetName val="Ana-elect_"/>
      <sheetName val="calcul_anal"/>
      <sheetName val="TIPO_C_4NIV_"/>
      <sheetName val="TIPO_I_3NIV_"/>
      <sheetName val="TIPO_F_3NIV_"/>
      <sheetName val="TIPO_F_4NIV_"/>
      <sheetName val="TIPO_I_3NIV(2)"/>
      <sheetName val="Tipo_J_3NIV_"/>
      <sheetName val="TIPO_F_3NIV__(2)"/>
      <sheetName val="Pres__Adic_Y"/>
      <sheetName val="LISTA_DE_PRECIO"/>
      <sheetName val="Mano_Obra"/>
      <sheetName val="Edificio_A1"/>
      <sheetName val="Edificio_D1"/>
      <sheetName val="Edicio_c1"/>
      <sheetName val="electr_1"/>
      <sheetName val="Unv__1"/>
      <sheetName val="Anal__horm_1"/>
      <sheetName val="anal_term1"/>
      <sheetName val="Ana-Sanit_1"/>
      <sheetName val="Pu-Sanit_1"/>
      <sheetName val="PU-Elect_1"/>
      <sheetName val="anal_aire1"/>
      <sheetName val="climat_1"/>
      <sheetName val="cuantias_1"/>
      <sheetName val="planta_trata1"/>
      <sheetName val="subida_materiales1"/>
      <sheetName val="M__O__exc_1"/>
      <sheetName val="Ana-elect_1"/>
      <sheetName val="calcul_anal1"/>
      <sheetName val="TIPO_C_4NIV_1"/>
      <sheetName val="TIPO_I_3NIV_1"/>
      <sheetName val="TIPO_F_3NIV_1"/>
      <sheetName val="TIPO_F_4NIV_1"/>
      <sheetName val="TIPO_I_3NIV(2)1"/>
      <sheetName val="Tipo_J_3NIV_1"/>
      <sheetName val="TIPO_F_3NIV__(2)1"/>
      <sheetName val="Pres__Adic_Y1"/>
      <sheetName val="LISTA_DE_PRECIO1"/>
      <sheetName val="Mano_Obra1"/>
      <sheetName val="Presup."/>
      <sheetName val="Edificio_A2"/>
      <sheetName val="Edificio_D2"/>
      <sheetName val="Edicio_c2"/>
      <sheetName val="electr_2"/>
      <sheetName val="Unv__2"/>
      <sheetName val="Anal__horm_2"/>
      <sheetName val="anal_term2"/>
      <sheetName val="Ana-Sanit_2"/>
      <sheetName val="Pu-Sanit_2"/>
      <sheetName val="PU-Elect_2"/>
      <sheetName val="anal_aire2"/>
      <sheetName val="climat_2"/>
      <sheetName val="cuantias_2"/>
      <sheetName val="planta_trata2"/>
      <sheetName val="subida_materiales2"/>
      <sheetName val="M__O__exc_2"/>
      <sheetName val="Ana-elect_2"/>
      <sheetName val="calcul_anal2"/>
      <sheetName val="TIPO_C_4NIV_2"/>
      <sheetName val="TIPO_I_3NIV_2"/>
      <sheetName val="TIPO_F_3NIV_2"/>
      <sheetName val="TIPO_F_4NIV_2"/>
      <sheetName val="TIPO_I_3NIV(2)2"/>
      <sheetName val="Tipo_J_3NIV_2"/>
      <sheetName val="TIPO_F_3NIV__(2)2"/>
      <sheetName val="Pres__Adic_Y2"/>
      <sheetName val="LISTA_DE_PRECIO2"/>
      <sheetName val="Mano_Obra2"/>
      <sheetName val="Edificio_A3"/>
      <sheetName val="Edificio_D3"/>
      <sheetName val="Edicio_c3"/>
      <sheetName val="electr_3"/>
      <sheetName val="Unv__3"/>
      <sheetName val="Anal__horm_3"/>
      <sheetName val="anal_term3"/>
      <sheetName val="Ana-Sanit_3"/>
      <sheetName val="Pu-Sanit_3"/>
      <sheetName val="PU-Elect_3"/>
      <sheetName val="anal_aire3"/>
      <sheetName val="climat_3"/>
      <sheetName val="cuantias_3"/>
      <sheetName val="planta_trata3"/>
      <sheetName val="subida_materiales3"/>
      <sheetName val="M__O__exc_3"/>
      <sheetName val="Ana-elect_3"/>
      <sheetName val="calcul_anal3"/>
      <sheetName val="TIPO_C_4NIV_3"/>
      <sheetName val="TIPO_I_3NIV_3"/>
      <sheetName val="TIPO_F_3NIV_3"/>
      <sheetName val="TIPO_F_4NIV_3"/>
      <sheetName val="TIPO_I_3NIV(2)3"/>
      <sheetName val="Tipo_J_3NIV_3"/>
      <sheetName val="TIPO_F_3NIV__(2)3"/>
      <sheetName val="Pres__Adic_Y3"/>
      <sheetName val="LISTA_DE_PRECIO3"/>
      <sheetName val="Mano_Obra3"/>
      <sheetName val="Edificio_A4"/>
      <sheetName val="Edificio_D4"/>
      <sheetName val="Edicio_c4"/>
      <sheetName val="electr_4"/>
      <sheetName val="Unv__4"/>
      <sheetName val="Anal__horm_4"/>
      <sheetName val="anal_term4"/>
      <sheetName val="Ana-Sanit_4"/>
      <sheetName val="Pu-Sanit_4"/>
      <sheetName val="PU-Elect_4"/>
      <sheetName val="anal_aire4"/>
      <sheetName val="climat_4"/>
      <sheetName val="cuantias_4"/>
      <sheetName val="planta_trata4"/>
      <sheetName val="subida_materiales4"/>
      <sheetName val="M__O__exc_4"/>
      <sheetName val="Ana-elect_4"/>
      <sheetName val="calcul_anal4"/>
      <sheetName val="TIPO_C_4NIV_4"/>
      <sheetName val="TIPO_I_3NIV_4"/>
      <sheetName val="TIPO_F_3NIV_4"/>
      <sheetName val="TIPO_F_4NIV_4"/>
      <sheetName val="TIPO_I_3NIV(2)4"/>
      <sheetName val="Tipo_J_3NIV_4"/>
      <sheetName val="TIPO_F_3NIV__(2)4"/>
      <sheetName val="Pres__Adic_Y4"/>
      <sheetName val="LISTA_DE_PRECIO4"/>
      <sheetName val="Mano_Obra4"/>
      <sheetName val="Edificio_A5"/>
      <sheetName val="Edificio_D5"/>
      <sheetName val="Edicio_c5"/>
      <sheetName val="electr_5"/>
      <sheetName val="Unv__5"/>
      <sheetName val="Anal__horm_5"/>
      <sheetName val="anal_term5"/>
      <sheetName val="Ana-Sanit_5"/>
      <sheetName val="Pu-Sanit_5"/>
      <sheetName val="PU-Elect_5"/>
      <sheetName val="anal_aire5"/>
      <sheetName val="climat_5"/>
      <sheetName val="cuantias_5"/>
      <sheetName val="planta_trata5"/>
      <sheetName val="subida_materiales5"/>
      <sheetName val="M__O__exc_5"/>
      <sheetName val="Ana-elect_5"/>
      <sheetName val="calcul_anal5"/>
      <sheetName val="TIPO_C_4NIV_5"/>
      <sheetName val="TIPO_I_3NIV_5"/>
      <sheetName val="TIPO_F_3NIV_5"/>
      <sheetName val="TIPO_F_4NIV_5"/>
      <sheetName val="TIPO_I_3NIV(2)5"/>
      <sheetName val="Tipo_J_3NIV_5"/>
      <sheetName val="TIPO_F_3NIV__(2)5"/>
      <sheetName val="Pres__Adic_Y5"/>
      <sheetName val="LISTA_DE_PRECIO5"/>
      <sheetName val="Mano_Obra5"/>
      <sheetName val="MOJornal"/>
      <sheetName val="Estructura Metalica"/>
      <sheetName val="Presup_"/>
      <sheetName val="Presup_1"/>
      <sheetName val="Presup_2"/>
      <sheetName val="Presup_3"/>
      <sheetName val="V.Tierras A"/>
      <sheetName val="PRE Desvio Alcant.  Potable"/>
      <sheetName val="Presup_4"/>
      <sheetName val="Presup_5"/>
      <sheetName val="Desembolso de Caja"/>
      <sheetName val="Precio"/>
      <sheetName val="Datos"/>
    </sheetNames>
    <sheetDataSet>
      <sheetData sheetId="0">
        <row r="15">
          <cell r="D15">
            <v>1240</v>
          </cell>
        </row>
      </sheetData>
      <sheetData sheetId="1">
        <row r="14">
          <cell r="D14">
            <v>1240</v>
          </cell>
        </row>
      </sheetData>
      <sheetData sheetId="2">
        <row r="14">
          <cell r="D14">
            <v>0.3</v>
          </cell>
        </row>
      </sheetData>
      <sheetData sheetId="3">
        <row r="1512">
          <cell r="G1512">
            <v>3526.1216021874998</v>
          </cell>
        </row>
      </sheetData>
      <sheetData sheetId="4">
        <row r="391">
          <cell r="F391">
            <v>14781.061545997285</v>
          </cell>
        </row>
      </sheetData>
      <sheetData sheetId="5">
        <row r="14">
          <cell r="D14">
            <v>1240</v>
          </cell>
        </row>
      </sheetData>
      <sheetData sheetId="6">
        <row r="14">
          <cell r="D14">
            <v>1240</v>
          </cell>
        </row>
      </sheetData>
      <sheetData sheetId="7">
        <row r="14">
          <cell r="D14">
            <v>1240</v>
          </cell>
        </row>
      </sheetData>
      <sheetData sheetId="8">
        <row r="14">
          <cell r="D14">
            <v>1240</v>
          </cell>
        </row>
        <row r="15">
          <cell r="D15">
            <v>1240</v>
          </cell>
        </row>
        <row r="46">
          <cell r="D46">
            <v>35</v>
          </cell>
        </row>
        <row r="49">
          <cell r="D49">
            <v>1250</v>
          </cell>
        </row>
      </sheetData>
      <sheetData sheetId="9">
        <row r="14">
          <cell r="D14">
            <v>1240</v>
          </cell>
        </row>
        <row r="1520">
          <cell r="G1520">
            <v>3801.1316021875</v>
          </cell>
        </row>
      </sheetData>
      <sheetData sheetId="10">
        <row r="391">
          <cell r="F391">
            <v>14781.061545997285</v>
          </cell>
        </row>
      </sheetData>
      <sheetData sheetId="11">
        <row r="126">
          <cell r="C126">
            <v>55</v>
          </cell>
        </row>
      </sheetData>
      <sheetData sheetId="12">
        <row r="15">
          <cell r="D15">
            <v>1240</v>
          </cell>
        </row>
      </sheetData>
      <sheetData sheetId="13">
        <row r="39">
          <cell r="D39">
            <v>4.37</v>
          </cell>
        </row>
      </sheetData>
      <sheetData sheetId="14">
        <row r="39">
          <cell r="D39">
            <v>4.37</v>
          </cell>
        </row>
      </sheetData>
      <sheetData sheetId="15">
        <row r="1512">
          <cell r="G1512">
            <v>3526.1216021874998</v>
          </cell>
        </row>
      </sheetData>
      <sheetData sheetId="16">
        <row r="14">
          <cell r="D14">
            <v>0.3</v>
          </cell>
        </row>
        <row r="134">
          <cell r="D134">
            <v>550</v>
          </cell>
        </row>
        <row r="178">
          <cell r="D178">
            <v>95</v>
          </cell>
        </row>
      </sheetData>
      <sheetData sheetId="17"/>
      <sheetData sheetId="18"/>
      <sheetData sheetId="19">
        <row r="134">
          <cell r="D134">
            <v>550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141">
          <cell r="F3141">
            <v>2275.0549999999998</v>
          </cell>
        </row>
      </sheetData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512">
          <cell r="G1512">
            <v>3526.1216021874998</v>
          </cell>
        </row>
      </sheetData>
      <sheetData sheetId="50"/>
      <sheetData sheetId="51">
        <row r="126">
          <cell r="C126">
            <v>55</v>
          </cell>
        </row>
      </sheetData>
      <sheetData sheetId="52">
        <row r="39">
          <cell r="D39">
            <v>4.37</v>
          </cell>
        </row>
      </sheetData>
      <sheetData sheetId="53">
        <row r="39">
          <cell r="D39">
            <v>4.37</v>
          </cell>
        </row>
      </sheetData>
      <sheetData sheetId="54">
        <row r="39">
          <cell r="D39">
            <v>4.37</v>
          </cell>
        </row>
      </sheetData>
      <sheetData sheetId="55">
        <row r="1512">
          <cell r="G1512">
            <v>3526.1216021874998</v>
          </cell>
        </row>
      </sheetData>
      <sheetData sheetId="56"/>
      <sheetData sheetId="57">
        <row r="126">
          <cell r="C126">
            <v>55</v>
          </cell>
        </row>
      </sheetData>
      <sheetData sheetId="58">
        <row r="39">
          <cell r="D39">
            <v>4.37</v>
          </cell>
        </row>
      </sheetData>
      <sheetData sheetId="59">
        <row r="1512">
          <cell r="G1512">
            <v>3526.1216021874998</v>
          </cell>
        </row>
      </sheetData>
      <sheetData sheetId="60">
        <row r="1512">
          <cell r="G1512">
            <v>3526.1216021874998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1512">
          <cell r="G1512">
            <v>3526.1216021874998</v>
          </cell>
        </row>
      </sheetData>
      <sheetData sheetId="69">
        <row r="1512">
          <cell r="G1512">
            <v>3526.1216021874998</v>
          </cell>
        </row>
      </sheetData>
      <sheetData sheetId="70">
        <row r="1512">
          <cell r="G1512">
            <v>3526.1216021874998</v>
          </cell>
        </row>
      </sheetData>
      <sheetData sheetId="71"/>
      <sheetData sheetId="72"/>
      <sheetData sheetId="73">
        <row r="391">
          <cell r="F391">
            <v>14781.061545997285</v>
          </cell>
        </row>
      </sheetData>
      <sheetData sheetId="74">
        <row r="391">
          <cell r="F391">
            <v>14781.0615459973</v>
          </cell>
        </row>
      </sheetData>
      <sheetData sheetId="75"/>
      <sheetData sheetId="76"/>
      <sheetData sheetId="77">
        <row r="126">
          <cell r="C126">
            <v>55</v>
          </cell>
        </row>
      </sheetData>
      <sheetData sheetId="78">
        <row r="39">
          <cell r="D39">
            <v>4.37</v>
          </cell>
        </row>
      </sheetData>
      <sheetData sheetId="79">
        <row r="126">
          <cell r="C126">
            <v>55</v>
          </cell>
        </row>
      </sheetData>
      <sheetData sheetId="80">
        <row r="39">
          <cell r="D39">
            <v>4.37</v>
          </cell>
        </row>
      </sheetData>
      <sheetData sheetId="81">
        <row r="126">
          <cell r="C126">
            <v>55</v>
          </cell>
        </row>
      </sheetData>
      <sheetData sheetId="82">
        <row r="39">
          <cell r="D39">
            <v>4.37</v>
          </cell>
        </row>
      </sheetData>
      <sheetData sheetId="83">
        <row r="1512">
          <cell r="G1512">
            <v>3526.1216021874998</v>
          </cell>
        </row>
      </sheetData>
      <sheetData sheetId="84"/>
      <sheetData sheetId="85">
        <row r="126">
          <cell r="C126">
            <v>55</v>
          </cell>
        </row>
      </sheetData>
      <sheetData sheetId="86">
        <row r="39">
          <cell r="D39">
            <v>4.37</v>
          </cell>
        </row>
      </sheetData>
      <sheetData sheetId="87">
        <row r="1512">
          <cell r="G1512">
            <v>3526.1216021874998</v>
          </cell>
        </row>
      </sheetData>
      <sheetData sheetId="88">
        <row r="1512">
          <cell r="G1512">
            <v>3526.1216021874998</v>
          </cell>
        </row>
      </sheetData>
      <sheetData sheetId="89"/>
      <sheetData sheetId="90">
        <row r="134">
          <cell r="D134">
            <v>550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>
        <row r="1512">
          <cell r="G1512">
            <v>3526.1216021874998</v>
          </cell>
        </row>
      </sheetData>
      <sheetData sheetId="107">
        <row r="1512">
          <cell r="G1512">
            <v>3526.1216021874998</v>
          </cell>
        </row>
      </sheetData>
      <sheetData sheetId="108"/>
      <sheetData sheetId="109"/>
      <sheetData sheetId="110"/>
      <sheetData sheetId="111">
        <row r="391">
          <cell r="F391">
            <v>14781.061545997285</v>
          </cell>
        </row>
      </sheetData>
      <sheetData sheetId="112">
        <row r="391">
          <cell r="F391">
            <v>14781.061545997285</v>
          </cell>
        </row>
      </sheetData>
      <sheetData sheetId="113">
        <row r="1512">
          <cell r="G1512">
            <v>3526.1216021874998</v>
          </cell>
        </row>
      </sheetData>
      <sheetData sheetId="114">
        <row r="126">
          <cell r="C126">
            <v>55</v>
          </cell>
        </row>
      </sheetData>
      <sheetData sheetId="115">
        <row r="39">
          <cell r="D39">
            <v>4.37</v>
          </cell>
        </row>
      </sheetData>
      <sheetData sheetId="116">
        <row r="39">
          <cell r="D39">
            <v>4.37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1512">
          <cell r="G1512">
            <v>3526.1216021874998</v>
          </cell>
        </row>
      </sheetData>
      <sheetData sheetId="135">
        <row r="1512">
          <cell r="G1512">
            <v>3526.1216021874998</v>
          </cell>
        </row>
      </sheetData>
      <sheetData sheetId="136"/>
      <sheetData sheetId="137"/>
      <sheetData sheetId="138"/>
      <sheetData sheetId="139">
        <row r="391">
          <cell r="F391">
            <v>14781.061545997285</v>
          </cell>
        </row>
      </sheetData>
      <sheetData sheetId="140">
        <row r="391">
          <cell r="F391">
            <v>14781.061545997285</v>
          </cell>
        </row>
      </sheetData>
      <sheetData sheetId="141">
        <row r="1512">
          <cell r="G1512">
            <v>3526.1216021874998</v>
          </cell>
        </row>
      </sheetData>
      <sheetData sheetId="142">
        <row r="126">
          <cell r="C126">
            <v>55</v>
          </cell>
        </row>
      </sheetData>
      <sheetData sheetId="143">
        <row r="39">
          <cell r="D39">
            <v>4.37</v>
          </cell>
        </row>
      </sheetData>
      <sheetData sheetId="144">
        <row r="39">
          <cell r="D39">
            <v>4.37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>
        <row r="1512">
          <cell r="G1512">
            <v>3526.1216021874998</v>
          </cell>
        </row>
      </sheetData>
      <sheetData sheetId="163">
        <row r="1512">
          <cell r="G1512">
            <v>3526.1216021874998</v>
          </cell>
        </row>
      </sheetData>
      <sheetData sheetId="164"/>
      <sheetData sheetId="165"/>
      <sheetData sheetId="166"/>
      <sheetData sheetId="167">
        <row r="391">
          <cell r="F391">
            <v>14781.061545997285</v>
          </cell>
        </row>
      </sheetData>
      <sheetData sheetId="168">
        <row r="391">
          <cell r="F391">
            <v>14781.061545997285</v>
          </cell>
        </row>
      </sheetData>
      <sheetData sheetId="169">
        <row r="1512">
          <cell r="G1512">
            <v>3526.1216021874998</v>
          </cell>
        </row>
      </sheetData>
      <sheetData sheetId="170">
        <row r="126">
          <cell r="C126">
            <v>55</v>
          </cell>
        </row>
      </sheetData>
      <sheetData sheetId="171">
        <row r="39">
          <cell r="D39">
            <v>4.37</v>
          </cell>
        </row>
      </sheetData>
      <sheetData sheetId="172">
        <row r="39">
          <cell r="D39">
            <v>4.37</v>
          </cell>
        </row>
      </sheetData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1512">
          <cell r="G1512">
            <v>3526.1216021874998</v>
          </cell>
        </row>
      </sheetData>
      <sheetData sheetId="191">
        <row r="1512">
          <cell r="G1512">
            <v>3526.1216021874998</v>
          </cell>
        </row>
      </sheetData>
      <sheetData sheetId="192"/>
      <sheetData sheetId="193"/>
      <sheetData sheetId="194"/>
      <sheetData sheetId="195">
        <row r="391">
          <cell r="F391">
            <v>14781.061545997285</v>
          </cell>
        </row>
      </sheetData>
      <sheetData sheetId="196">
        <row r="391">
          <cell r="F391">
            <v>14781.061545997285</v>
          </cell>
        </row>
      </sheetData>
      <sheetData sheetId="197">
        <row r="1512">
          <cell r="G1512">
            <v>3526.1216021874998</v>
          </cell>
        </row>
      </sheetData>
      <sheetData sheetId="198">
        <row r="126">
          <cell r="C126">
            <v>55</v>
          </cell>
        </row>
      </sheetData>
      <sheetData sheetId="199">
        <row r="39">
          <cell r="D39">
            <v>4.37</v>
          </cell>
        </row>
      </sheetData>
      <sheetData sheetId="200">
        <row r="39">
          <cell r="D39">
            <v>4.37</v>
          </cell>
        </row>
      </sheetData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/>
      <sheetData sheetId="221"/>
      <sheetData sheetId="222"/>
      <sheetData sheetId="223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Analisis de Costos Aceras"/>
      <sheetName val="CAMPAMENTO2"/>
      <sheetName val="ingenieria"/>
      <sheetName val="MANT.TRANSITO"/>
      <sheetName val="Tramo_I"/>
      <sheetName val="Tramo_I_(alt__&quot;B&quot;)"/>
      <sheetName val="Tramo_II"/>
      <sheetName val="Tramo_II_(alt_&quot;B&quot;)"/>
      <sheetName val="Tramo_III"/>
      <sheetName val="Tramo_III_(Alt__&quot;B&quot;)"/>
      <sheetName val="Tramo_IV"/>
      <sheetName val="Tramo_IV_(Alt_&quot;B&quot;)"/>
      <sheetName val="Tramo_V"/>
      <sheetName val="Tramo_V_(Alt__&quot;B&quot;)"/>
      <sheetName val="Tramo_IV_(2)"/>
      <sheetName val="Listado_Equipos_a_utilizar"/>
      <sheetName val="Mat"/>
      <sheetName val="anal term"/>
      <sheetName val="Jornal"/>
      <sheetName val="Insumos"/>
      <sheetName val="Análisis"/>
      <sheetName val="M.O."/>
      <sheetName val="Ins"/>
      <sheetName val="Ana"/>
      <sheetName val="Mezcla"/>
      <sheetName val="insumo"/>
      <sheetName val="Análisis de Precios"/>
      <sheetName val="Sheet4"/>
      <sheetName val="Sheet5"/>
      <sheetName val="Preferencias"/>
      <sheetName val="Cuantía"/>
      <sheetName val="AISC 13th Ed. Properties Viewer"/>
      <sheetName val="Puertas-Ventanas"/>
      <sheetName val="Finanzas"/>
      <sheetName val="Recursos"/>
      <sheetName val="Rendimiento"/>
      <sheetName val="Personal"/>
      <sheetName val="Presupuesto-Zapata Aislada"/>
      <sheetName val="Tramo_I1"/>
      <sheetName val="Tramo_I_(alt__&quot;B&quot;)1"/>
      <sheetName val="Tramo_II1"/>
      <sheetName val="Tramo_II_(alt_&quot;B&quot;)1"/>
      <sheetName val="Tramo_III1"/>
      <sheetName val="Tramo_III_(Alt__&quot;B&quot;)1"/>
      <sheetName val="Tramo_IV1"/>
      <sheetName val="Tramo_IV_(Alt_&quot;B&quot;)1"/>
      <sheetName val="Tramo_V1"/>
      <sheetName val="Tramo_V_(Alt__&quot;B&quot;)1"/>
      <sheetName val="Tramo_IV_(2)1"/>
      <sheetName val="Listado_Equipos_a_utilizar1"/>
      <sheetName val="Analisis_de_Costos_Aceras"/>
      <sheetName val="MANT_TRANSITO"/>
      <sheetName val="anal_term"/>
      <sheetName val="M_O_"/>
      <sheetName val="Tramo_I2"/>
      <sheetName val="Tramo_I_(alt__&quot;B&quot;)2"/>
      <sheetName val="Tramo_II2"/>
      <sheetName val="Tramo_II_(alt_&quot;B&quot;)2"/>
      <sheetName val="Tramo_III2"/>
      <sheetName val="Tramo_III_(Alt__&quot;B&quot;)2"/>
      <sheetName val="Tramo_IV2"/>
      <sheetName val="Tramo_IV_(Alt_&quot;B&quot;)2"/>
      <sheetName val="Tramo_V2"/>
      <sheetName val="Tramo_V_(Alt__&quot;B&quot;)2"/>
      <sheetName val="Tramo_IV_(2)2"/>
      <sheetName val="Listado_Equipos_a_utilizar2"/>
      <sheetName val="Analisis_de_Costos_Aceras1"/>
      <sheetName val="MANT_TRANSITO1"/>
      <sheetName val="anal_term1"/>
      <sheetName val="M_O_1"/>
      <sheetName val="Tramo_I3"/>
      <sheetName val="Tramo_I_(alt__&quot;B&quot;)3"/>
      <sheetName val="Tramo_II3"/>
      <sheetName val="Tramo_II_(alt_&quot;B&quot;)3"/>
      <sheetName val="Tramo_III3"/>
      <sheetName val="Tramo_III_(Alt__&quot;B&quot;)3"/>
      <sheetName val="Tramo_IV3"/>
      <sheetName val="Tramo_IV_(Alt_&quot;B&quot;)3"/>
      <sheetName val="Tramo_V3"/>
      <sheetName val="Tramo_V_(Alt__&quot;B&quot;)3"/>
      <sheetName val="Tramo_IV_(2)3"/>
      <sheetName val="Listado_Equipos_a_utilizar3"/>
      <sheetName val="Analisis_de_Costos_Aceras2"/>
      <sheetName val="MANT_TRANSITO2"/>
      <sheetName val="anal_term2"/>
      <sheetName val="M_O_2"/>
      <sheetName val="Tramo_I4"/>
      <sheetName val="Tramo_I_(alt__&quot;B&quot;)4"/>
      <sheetName val="Tramo_II4"/>
      <sheetName val="Tramo_II_(alt_&quot;B&quot;)4"/>
      <sheetName val="Tramo_III4"/>
      <sheetName val="Tramo_III_(Alt__&quot;B&quot;)4"/>
      <sheetName val="Tramo_IV4"/>
      <sheetName val="Tramo_IV_(Alt_&quot;B&quot;)4"/>
      <sheetName val="Tramo_V4"/>
      <sheetName val="Tramo_V_(Alt__&quot;B&quot;)4"/>
      <sheetName val="Tramo_IV_(2)4"/>
      <sheetName val="Listado_Equipos_a_utilizar4"/>
      <sheetName val="Analisis_de_Costos_Aceras3"/>
      <sheetName val="MANT_TRANSITO3"/>
      <sheetName val="anal_term3"/>
      <sheetName val="M_O_3"/>
      <sheetName val="Tramo_I5"/>
      <sheetName val="Tramo_I_(alt__&quot;B&quot;)5"/>
      <sheetName val="Tramo_II5"/>
      <sheetName val="Tramo_II_(alt_&quot;B&quot;)5"/>
      <sheetName val="Tramo_III5"/>
      <sheetName val="Tramo_III_(Alt__&quot;B&quot;)5"/>
      <sheetName val="Tramo_IV5"/>
      <sheetName val="Tramo_IV_(Alt_&quot;B&quot;)5"/>
      <sheetName val="Tramo_V5"/>
      <sheetName val="Tramo_V_(Alt__&quot;B&quot;)5"/>
      <sheetName val="Tramo_IV_(2)5"/>
      <sheetName val="Listado_Equipos_a_utilizar5"/>
      <sheetName val="Analisis_de_Costos_Aceras4"/>
      <sheetName val="MANT_TRANSITO4"/>
      <sheetName val="anal_term4"/>
      <sheetName val="M_O_4"/>
      <sheetName val="Tramo_I6"/>
      <sheetName val="Tramo_I_(alt__&quot;B&quot;)6"/>
      <sheetName val="Tramo_II6"/>
      <sheetName val="Tramo_II_(alt_&quot;B&quot;)6"/>
      <sheetName val="Tramo_III6"/>
      <sheetName val="Tramo_III_(Alt__&quot;B&quot;)6"/>
      <sheetName val="Tramo_IV6"/>
      <sheetName val="Tramo_IV_(Alt_&quot;B&quot;)6"/>
      <sheetName val="Tramo_V6"/>
      <sheetName val="Tramo_V_(Alt__&quot;B&quot;)6"/>
      <sheetName val="Tramo_IV_(2)6"/>
      <sheetName val="Listado_Equipos_a_utilizar6"/>
      <sheetName val="Analisis_de_Costos_Aceras5"/>
      <sheetName val="MANT_TRANSITO5"/>
      <sheetName val="anal_term5"/>
      <sheetName val="M_O_5"/>
      <sheetName val="Análisis_de_Precios1"/>
      <sheetName val="Análisis_de_Precios"/>
      <sheetName val="caseta de planta"/>
      <sheetName val="Ana. blocks y termin."/>
      <sheetName val="Costos Mano de Obra"/>
      <sheetName val="Insumos materiales"/>
      <sheetName val="Ana. Horm mexc mort"/>
      <sheetName val="#¡REF"/>
      <sheetName val="V.Tierra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G7">
            <v>281</v>
          </cell>
        </row>
        <row r="10">
          <cell r="G10">
            <v>6.45</v>
          </cell>
        </row>
        <row r="11">
          <cell r="G11">
            <v>250</v>
          </cell>
        </row>
        <row r="12">
          <cell r="G12">
            <v>220</v>
          </cell>
        </row>
        <row r="13">
          <cell r="G13">
            <v>250</v>
          </cell>
        </row>
        <row r="17">
          <cell r="G17">
            <v>70</v>
          </cell>
        </row>
        <row r="32">
          <cell r="G32">
            <v>5800</v>
          </cell>
        </row>
        <row r="33">
          <cell r="G33">
            <v>12.5</v>
          </cell>
        </row>
      </sheetData>
      <sheetData sheetId="12" refreshError="1">
        <row r="43">
          <cell r="F43">
            <v>30</v>
          </cell>
        </row>
        <row r="67">
          <cell r="F67">
            <v>3100</v>
          </cell>
        </row>
        <row r="72">
          <cell r="F72">
            <v>43.4</v>
          </cell>
        </row>
        <row r="74">
          <cell r="F74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  <row r="79">
          <cell r="F79">
            <v>20.09</v>
          </cell>
        </row>
        <row r="81">
          <cell r="F81">
            <v>29.26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3">
          <cell r="I13">
            <v>316.84999999999997</v>
          </cell>
        </row>
        <row r="14">
          <cell r="I14">
            <v>414.5</v>
          </cell>
        </row>
        <row r="15">
          <cell r="I15">
            <v>414.5</v>
          </cell>
        </row>
        <row r="16">
          <cell r="I16">
            <v>791.15</v>
          </cell>
        </row>
        <row r="19">
          <cell r="I19">
            <v>279</v>
          </cell>
        </row>
        <row r="21">
          <cell r="I21">
            <v>58.13</v>
          </cell>
        </row>
        <row r="25">
          <cell r="I25">
            <v>1.7799999999999998</v>
          </cell>
        </row>
        <row r="28">
          <cell r="I28">
            <v>105.75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ateriales"/>
      <sheetName val="Mano Obra"/>
      <sheetName val="Análisis costo SEE- KfW"/>
      <sheetName val="Lista P.U."/>
      <sheetName val="Sheet1"/>
      <sheetName val="Sheet2"/>
      <sheetName val="Sheet3"/>
      <sheetName val="Analisis"/>
      <sheetName val="lista_de_materiales"/>
      <sheetName val="Mano_Obra"/>
      <sheetName val="Análisis_costo_SEE-_KfW"/>
      <sheetName val="Lista_P_U_"/>
      <sheetName val="lista_de_materiales1"/>
      <sheetName val="Mano_Obra1"/>
      <sheetName val="Análisis_costo_SEE-_KfW1"/>
      <sheetName val="Lista_P_U_1"/>
      <sheetName val="lista_de_materiales2"/>
      <sheetName val="Mano_Obra2"/>
      <sheetName val="Análisis_costo_SEE-_KfW2"/>
      <sheetName val="Lista_P_U_2"/>
      <sheetName val="lista_de_materiales3"/>
      <sheetName val="Mano_Obra3"/>
      <sheetName val="Análisis_costo_SEE-_KfW3"/>
      <sheetName val="Lista_P_U_3"/>
      <sheetName val="lista_de_materiales4"/>
      <sheetName val="Mano_Obra4"/>
      <sheetName val="Análisis_costo_SEE-_KfW4"/>
      <sheetName val="Lista_P_U_4"/>
      <sheetName val="lista_de_materiales5"/>
      <sheetName val="Mano_Obra5"/>
      <sheetName val="Análisis_costo_SEE-_KfW5"/>
      <sheetName val="Lista_P_U_5"/>
    </sheetNames>
    <sheetDataSet>
      <sheetData sheetId="0">
        <row r="10">
          <cell r="D10">
            <v>15</v>
          </cell>
        </row>
      </sheetData>
      <sheetData sheetId="1" refreshError="1">
        <row r="10">
          <cell r="D10">
            <v>15</v>
          </cell>
        </row>
        <row r="12">
          <cell r="D12">
            <v>45</v>
          </cell>
        </row>
        <row r="17">
          <cell r="D17">
            <v>8000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/>
      <sheetData sheetId="9">
        <row r="10">
          <cell r="D10">
            <v>15</v>
          </cell>
        </row>
      </sheetData>
      <sheetData sheetId="10"/>
      <sheetData sheetId="11"/>
      <sheetData sheetId="12"/>
      <sheetData sheetId="13">
        <row r="10">
          <cell r="D10">
            <v>15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CTOR D9T"/>
      <sheetName val="TRACTOR D8T "/>
      <sheetName val="TRACTOR D6R"/>
      <sheetName val="PALA 950G"/>
      <sheetName val="Motoniveladora 140H"/>
      <sheetName val="Compactador CS533E"/>
      <sheetName val="Excavadora Cat. 325C"/>
      <sheetName val="Resumen Precio Equipos"/>
      <sheetName val="Comparacion precios unitarios"/>
      <sheetName val="Detalle Partidas"/>
      <sheetName val="Observaciones "/>
      <sheetName val="P.U. Samana"/>
      <sheetName val="BASICO"/>
      <sheetName val="Listado Equipos Propios"/>
      <sheetName val="Materiales"/>
      <sheetName val="O.M. y Salarios"/>
      <sheetName val="Posesion Camion"/>
      <sheetName val="Posesion Camion Empirico OK"/>
      <sheetName val="Posesion RM 250 Julio"/>
      <sheetName val="TRACTOR D7H"/>
      <sheetName val="PALA 950E"/>
      <sheetName val="GRADER 12G"/>
      <sheetName val="Modelo de P.U."/>
      <sheetName val="Costo Horario D9N"/>
      <sheetName val="Determinación de Rendimientos"/>
      <sheetName val="Determinación de Rendimient (2)"/>
      <sheetName val="Determinación de Rendimient (3)"/>
      <sheetName val="P.U. Excavación Roca con Ripper"/>
      <sheetName val="ANALISIS HORMIGON ARMADO"/>
      <sheetName val="LISTA DE MATERIALES"/>
      <sheetName val="Mat"/>
      <sheetName val="Cubicacion"/>
      <sheetName val="ANALISIS"/>
      <sheetName val="Insumos materiales"/>
      <sheetName val="Costos Mano de Obra"/>
      <sheetName val="Ana. Horm mexc mort"/>
      <sheetName val="insumo"/>
      <sheetName val="mezcla"/>
      <sheetName val="TRACTOR_D9T"/>
      <sheetName val="TRACTOR_D8T_"/>
      <sheetName val="TRACTOR_D6R"/>
      <sheetName val="PALA_950G"/>
      <sheetName val="Motoniveladora_140H"/>
      <sheetName val="Compactador_CS533E"/>
      <sheetName val="Excavadora_Cat__325C"/>
      <sheetName val="Resumen_Precio_Equipos"/>
      <sheetName val="Comparacion_precios_unitarios"/>
      <sheetName val="Detalle_Partidas"/>
      <sheetName val="Observaciones_"/>
      <sheetName val="P_U__Samana"/>
      <sheetName val="Listado_Equipos_Propios"/>
      <sheetName val="O_M__y_Salarios"/>
      <sheetName val="Posesion_Camion"/>
      <sheetName val="Posesion_Camion_Empirico_OK"/>
      <sheetName val="Posesion_RM_250_Julio"/>
      <sheetName val="TRACTOR_D7H"/>
      <sheetName val="PALA_950E"/>
      <sheetName val="GRADER_12G"/>
      <sheetName val="Modelo_de_P_U_"/>
      <sheetName val="Costo_Horario_D9N"/>
      <sheetName val="Determinación_de_Rendimientos"/>
      <sheetName val="Determinación_de_Rendimient_(2)"/>
      <sheetName val="Determinación_de_Rendimient_(3)"/>
      <sheetName val="P_U__Excavación_Roca_con_Ripper"/>
      <sheetName val="ANALISIS_HORMIGON_ARMADO"/>
      <sheetName val="LISTA_DE_MATERIALES"/>
      <sheetName val="Insumos_materiales"/>
      <sheetName val="Costos_Mano_de_Obra"/>
      <sheetName val="Ana__Horm_mexc_mort"/>
      <sheetName val="TRACTOR_D9T1"/>
      <sheetName val="TRACTOR_D8T_1"/>
      <sheetName val="TRACTOR_D6R1"/>
      <sheetName val="PALA_950G1"/>
      <sheetName val="Motoniveladora_140H1"/>
      <sheetName val="Compactador_CS533E1"/>
      <sheetName val="Excavadora_Cat__325C1"/>
      <sheetName val="Resumen_Precio_Equipos1"/>
      <sheetName val="Comparacion_precios_unitarios1"/>
      <sheetName val="Detalle_Partidas1"/>
      <sheetName val="Observaciones_1"/>
      <sheetName val="P_U__Samana1"/>
      <sheetName val="Listado_Equipos_Propios1"/>
      <sheetName val="O_M__y_Salarios1"/>
      <sheetName val="Posesion_Camion1"/>
      <sheetName val="Posesion_Camion_Empirico_OK1"/>
      <sheetName val="Posesion_RM_250_Julio1"/>
      <sheetName val="TRACTOR_D7H1"/>
      <sheetName val="PALA_950E1"/>
      <sheetName val="GRADER_12G1"/>
      <sheetName val="Modelo_de_P_U_1"/>
      <sheetName val="Costo_Horario_D9N1"/>
      <sheetName val="Determinación_de_Rendimientos1"/>
      <sheetName val="Determinación_de_Rendimient_(21"/>
      <sheetName val="Determinación_de_Rendimient_(31"/>
      <sheetName val="P_U__Excavación_Roca_con_Rippe1"/>
      <sheetName val="ANALISIS_HORMIGON_ARMADO1"/>
      <sheetName val="LISTA_DE_MATERIALES1"/>
      <sheetName val="Insumos_materiales1"/>
      <sheetName val="Costos_Mano_de_Obra1"/>
      <sheetName val="Ana__Horm_mexc_mort1"/>
      <sheetName val="R.A.U."/>
      <sheetName val="Insumos"/>
      <sheetName val="M.O."/>
      <sheetName val="qqVgas"/>
      <sheetName val="TRACTOR_D9T2"/>
      <sheetName val="TRACTOR_D8T_2"/>
      <sheetName val="TRACTOR_D6R2"/>
      <sheetName val="PALA_950G2"/>
      <sheetName val="Motoniveladora_140H2"/>
      <sheetName val="Compactador_CS533E2"/>
      <sheetName val="Excavadora_Cat__325C2"/>
      <sheetName val="Resumen_Precio_Equipos2"/>
      <sheetName val="Comparacion_precios_unitarios2"/>
      <sheetName val="Detalle_Partidas2"/>
      <sheetName val="Observaciones_2"/>
      <sheetName val="P_U__Samana2"/>
      <sheetName val="Listado_Equipos_Propios2"/>
      <sheetName val="O_M__y_Salarios2"/>
      <sheetName val="Posesion_Camion2"/>
      <sheetName val="Posesion_Camion_Empirico_OK2"/>
      <sheetName val="Posesion_RM_250_Julio2"/>
      <sheetName val="TRACTOR_D7H2"/>
      <sheetName val="PALA_950E2"/>
      <sheetName val="GRADER_12G2"/>
      <sheetName val="Modelo_de_P_U_2"/>
      <sheetName val="Costo_Horario_D9N2"/>
      <sheetName val="Determinación_de_Rendimientos2"/>
      <sheetName val="Determinación_de_Rendimient_(22"/>
      <sheetName val="Determinación_de_Rendimient_(32"/>
      <sheetName val="P_U__Excavación_Roca_con_Rippe2"/>
      <sheetName val="ANALISIS_HORMIGON_ARMADO2"/>
      <sheetName val="LISTA_DE_MATERIALES2"/>
      <sheetName val="Insumos_materiales2"/>
      <sheetName val="Costos_Mano_de_Obra2"/>
      <sheetName val="Ana__Horm_mexc_mort2"/>
      <sheetName val="TRACTOR_D9T3"/>
      <sheetName val="TRACTOR_D8T_3"/>
      <sheetName val="TRACTOR_D6R3"/>
      <sheetName val="PALA_950G3"/>
      <sheetName val="Motoniveladora_140H3"/>
      <sheetName val="Compactador_CS533E3"/>
      <sheetName val="Excavadora_Cat__325C3"/>
      <sheetName val="Resumen_Precio_Equipos3"/>
      <sheetName val="Comparacion_precios_unitarios3"/>
      <sheetName val="Detalle_Partidas3"/>
      <sheetName val="Observaciones_3"/>
      <sheetName val="P_U__Samana3"/>
      <sheetName val="Listado_Equipos_Propios3"/>
      <sheetName val="O_M__y_Salarios3"/>
      <sheetName val="Posesion_Camion3"/>
      <sheetName val="Posesion_Camion_Empirico_OK3"/>
      <sheetName val="Posesion_RM_250_Julio3"/>
      <sheetName val="TRACTOR_D7H3"/>
      <sheetName val="PALA_950E3"/>
      <sheetName val="GRADER_12G3"/>
      <sheetName val="Modelo_de_P_U_3"/>
      <sheetName val="Costo_Horario_D9N3"/>
      <sheetName val="Determinación_de_Rendimientos3"/>
      <sheetName val="Determinación_de_Rendimient_(23"/>
      <sheetName val="Determinación_de_Rendimient_(33"/>
      <sheetName val="P_U__Excavación_Roca_con_Rippe3"/>
      <sheetName val="ANALISIS_HORMIGON_ARMADO3"/>
      <sheetName val="LISTA_DE_MATERIALES3"/>
      <sheetName val="Insumos_materiales3"/>
      <sheetName val="Costos_Mano_de_Obra3"/>
      <sheetName val="Ana__Horm_mexc_mort3"/>
      <sheetName val="TRACTOR_D9T4"/>
      <sheetName val="TRACTOR_D8T_4"/>
      <sheetName val="TRACTOR_D6R4"/>
      <sheetName val="PALA_950G4"/>
      <sheetName val="Motoniveladora_140H4"/>
      <sheetName val="Compactador_CS533E4"/>
      <sheetName val="Excavadora_Cat__325C4"/>
      <sheetName val="Resumen_Precio_Equipos4"/>
      <sheetName val="Comparacion_precios_unitarios4"/>
      <sheetName val="Detalle_Partidas4"/>
      <sheetName val="Observaciones_4"/>
      <sheetName val="P_U__Samana4"/>
      <sheetName val="Listado_Equipos_Propios4"/>
      <sheetName val="O_M__y_Salarios4"/>
      <sheetName val="Posesion_Camion4"/>
      <sheetName val="Posesion_Camion_Empirico_OK4"/>
      <sheetName val="Posesion_RM_250_Julio4"/>
      <sheetName val="TRACTOR_D7H4"/>
      <sheetName val="PALA_950E4"/>
      <sheetName val="GRADER_12G4"/>
      <sheetName val="Modelo_de_P_U_4"/>
      <sheetName val="Costo_Horario_D9N4"/>
      <sheetName val="Determinación_de_Rendimientos4"/>
      <sheetName val="Determinación_de_Rendimient_(24"/>
      <sheetName val="Determinación_de_Rendimient_(34"/>
      <sheetName val="P_U__Excavación_Roca_con_Rippe4"/>
      <sheetName val="ANALISIS_HORMIGON_ARMADO4"/>
      <sheetName val="LISTA_DE_MATERIALES4"/>
      <sheetName val="Insumos_materiales4"/>
      <sheetName val="Costos_Mano_de_Obra4"/>
      <sheetName val="Ana__Horm_mexc_mort4"/>
      <sheetName val="TRACTOR_D9T5"/>
      <sheetName val="TRACTOR_D8T_5"/>
      <sheetName val="TRACTOR_D6R5"/>
      <sheetName val="PALA_950G5"/>
      <sheetName val="Motoniveladora_140H5"/>
      <sheetName val="Compactador_CS533E5"/>
      <sheetName val="Excavadora_Cat__325C5"/>
      <sheetName val="Resumen_Precio_Equipos5"/>
      <sheetName val="Comparacion_precios_unitarios5"/>
      <sheetName val="Detalle_Partidas5"/>
      <sheetName val="Observaciones_5"/>
      <sheetName val="P_U__Samana5"/>
      <sheetName val="Listado_Equipos_Propios5"/>
      <sheetName val="O_M__y_Salarios5"/>
      <sheetName val="Posesion_Camion5"/>
      <sheetName val="Posesion_Camion_Empirico_OK5"/>
      <sheetName val="Posesion_RM_250_Julio5"/>
      <sheetName val="TRACTOR_D7H5"/>
      <sheetName val="PALA_950E5"/>
      <sheetName val="GRADER_12G5"/>
      <sheetName val="Modelo_de_P_U_5"/>
      <sheetName val="Costo_Horario_D9N5"/>
      <sheetName val="Determinación_de_Rendimientos5"/>
      <sheetName val="Determinación_de_Rendimient_(25"/>
      <sheetName val="Determinación_de_Rendimient_(35"/>
      <sheetName val="P_U__Excavación_Roca_con_Rippe5"/>
      <sheetName val="ANALISIS_HORMIGON_ARMADO5"/>
      <sheetName val="LISTA_DE_MATERIALES5"/>
      <sheetName val="Insumos_materiales5"/>
      <sheetName val="Costos_Mano_de_Obra5"/>
      <sheetName val="Ana__Horm_mexc_mort5"/>
      <sheetName val="OBRAMANO"/>
      <sheetName val="EQUIPOS"/>
      <sheetName val="Precio"/>
      <sheetName val="análisis"/>
      <sheetName val="analprecvi"/>
      <sheetName val="Sheet4"/>
      <sheetName val="Sheet5"/>
      <sheetName val="análisis de precios"/>
      <sheetName val="caseta de planta"/>
      <sheetName val="M.O y Rendimientos"/>
      <sheetName val="GONZALO"/>
    </sheetNames>
    <sheetDataSet>
      <sheetData sheetId="0">
        <row r="13">
          <cell r="I13">
            <v>5208.2</v>
          </cell>
        </row>
      </sheetData>
      <sheetData sheetId="1">
        <row r="13">
          <cell r="I13">
            <v>5208.2</v>
          </cell>
        </row>
      </sheetData>
      <sheetData sheetId="2">
        <row r="13">
          <cell r="I13">
            <v>5208.2</v>
          </cell>
        </row>
      </sheetData>
      <sheetData sheetId="3">
        <row r="13">
          <cell r="I13">
            <v>5208.2</v>
          </cell>
        </row>
      </sheetData>
      <sheetData sheetId="4">
        <row r="13">
          <cell r="I13">
            <v>5208.2</v>
          </cell>
        </row>
      </sheetData>
      <sheetData sheetId="5">
        <row r="13">
          <cell r="I13">
            <v>5208.2</v>
          </cell>
        </row>
      </sheetData>
      <sheetData sheetId="6">
        <row r="13">
          <cell r="I13">
            <v>5208.2</v>
          </cell>
        </row>
      </sheetData>
      <sheetData sheetId="7">
        <row r="13">
          <cell r="I13">
            <v>5208.2</v>
          </cell>
        </row>
        <row r="16">
          <cell r="I16">
            <v>2686.62</v>
          </cell>
        </row>
        <row r="27">
          <cell r="C27">
            <v>0.08</v>
          </cell>
        </row>
        <row r="28">
          <cell r="C28">
            <v>0.04</v>
          </cell>
        </row>
        <row r="30">
          <cell r="C30">
            <v>0.01</v>
          </cell>
        </row>
      </sheetData>
      <sheetData sheetId="8">
        <row r="13">
          <cell r="I13">
            <v>5208.2</v>
          </cell>
        </row>
      </sheetData>
      <sheetData sheetId="9">
        <row r="13">
          <cell r="I13">
            <v>5208.2</v>
          </cell>
        </row>
      </sheetData>
      <sheetData sheetId="10">
        <row r="13">
          <cell r="I13">
            <v>5208.2</v>
          </cell>
        </row>
      </sheetData>
      <sheetData sheetId="11">
        <row r="13">
          <cell r="I13">
            <v>5208.2</v>
          </cell>
        </row>
      </sheetData>
      <sheetData sheetId="12">
        <row r="13">
          <cell r="I13">
            <v>5208.2</v>
          </cell>
        </row>
      </sheetData>
      <sheetData sheetId="13">
        <row r="13">
          <cell r="I13">
            <v>5208.2</v>
          </cell>
        </row>
      </sheetData>
      <sheetData sheetId="14">
        <row r="13">
          <cell r="I13">
            <v>5208.2</v>
          </cell>
        </row>
      </sheetData>
      <sheetData sheetId="15">
        <row r="13">
          <cell r="I13">
            <v>5208.2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3">
          <cell r="I13">
            <v>5208.2</v>
          </cell>
        </row>
      </sheetData>
      <sheetData sheetId="39">
        <row r="13">
          <cell r="I13">
            <v>5208.2</v>
          </cell>
        </row>
      </sheetData>
      <sheetData sheetId="40">
        <row r="13">
          <cell r="I13">
            <v>5208.2</v>
          </cell>
        </row>
      </sheetData>
      <sheetData sheetId="41">
        <row r="13">
          <cell r="I13">
            <v>5208.2</v>
          </cell>
        </row>
      </sheetData>
      <sheetData sheetId="42">
        <row r="13">
          <cell r="I13">
            <v>5208.2</v>
          </cell>
        </row>
      </sheetData>
      <sheetData sheetId="43">
        <row r="13">
          <cell r="I13">
            <v>5208.2</v>
          </cell>
        </row>
      </sheetData>
      <sheetData sheetId="44">
        <row r="13">
          <cell r="I13">
            <v>5208.2</v>
          </cell>
        </row>
      </sheetData>
      <sheetData sheetId="45">
        <row r="13">
          <cell r="I13">
            <v>5208.2</v>
          </cell>
        </row>
      </sheetData>
      <sheetData sheetId="46">
        <row r="13">
          <cell r="I13">
            <v>5208.2</v>
          </cell>
        </row>
      </sheetData>
      <sheetData sheetId="47">
        <row r="13">
          <cell r="I13">
            <v>5208.2</v>
          </cell>
        </row>
      </sheetData>
      <sheetData sheetId="48">
        <row r="13">
          <cell r="I13">
            <v>5208.2</v>
          </cell>
        </row>
      </sheetData>
      <sheetData sheetId="49">
        <row r="13">
          <cell r="I13">
            <v>5208.2</v>
          </cell>
        </row>
      </sheetData>
      <sheetData sheetId="50">
        <row r="13">
          <cell r="I13">
            <v>5208.2</v>
          </cell>
        </row>
      </sheetData>
      <sheetData sheetId="51">
        <row r="13">
          <cell r="I13">
            <v>5208.2</v>
          </cell>
        </row>
      </sheetData>
      <sheetData sheetId="52">
        <row r="13">
          <cell r="I13">
            <v>5208.2</v>
          </cell>
        </row>
      </sheetData>
      <sheetData sheetId="53">
        <row r="13">
          <cell r="I13">
            <v>5208.2</v>
          </cell>
        </row>
      </sheetData>
      <sheetData sheetId="54">
        <row r="13">
          <cell r="I13">
            <v>5208.2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13">
          <cell r="I13">
            <v>5208.2</v>
          </cell>
        </row>
      </sheetData>
      <sheetData sheetId="70">
        <row r="13">
          <cell r="I13">
            <v>5208.2</v>
          </cell>
        </row>
      </sheetData>
      <sheetData sheetId="71">
        <row r="13">
          <cell r="I13">
            <v>5208.2</v>
          </cell>
        </row>
      </sheetData>
      <sheetData sheetId="72">
        <row r="13">
          <cell r="I13">
            <v>5208.2</v>
          </cell>
        </row>
      </sheetData>
      <sheetData sheetId="73">
        <row r="13">
          <cell r="I13">
            <v>5208.2</v>
          </cell>
        </row>
      </sheetData>
      <sheetData sheetId="74">
        <row r="13">
          <cell r="I13">
            <v>5208.2</v>
          </cell>
        </row>
      </sheetData>
      <sheetData sheetId="75">
        <row r="13">
          <cell r="I13">
            <v>5208.2</v>
          </cell>
        </row>
      </sheetData>
      <sheetData sheetId="76">
        <row r="13">
          <cell r="I13">
            <v>5208.2</v>
          </cell>
        </row>
      </sheetData>
      <sheetData sheetId="77">
        <row r="13">
          <cell r="I13">
            <v>5208.2</v>
          </cell>
        </row>
      </sheetData>
      <sheetData sheetId="78">
        <row r="13">
          <cell r="I13">
            <v>5208.2</v>
          </cell>
        </row>
      </sheetData>
      <sheetData sheetId="79">
        <row r="13">
          <cell r="I13">
            <v>5208.2</v>
          </cell>
        </row>
      </sheetData>
      <sheetData sheetId="80">
        <row r="13">
          <cell r="I13">
            <v>5208.2</v>
          </cell>
        </row>
      </sheetData>
      <sheetData sheetId="81">
        <row r="13">
          <cell r="I13">
            <v>5208.2</v>
          </cell>
        </row>
      </sheetData>
      <sheetData sheetId="82">
        <row r="13">
          <cell r="I13">
            <v>5208.2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>
        <row r="13">
          <cell r="I13">
            <v>5208.2</v>
          </cell>
        </row>
      </sheetData>
      <sheetData sheetId="105">
        <row r="13">
          <cell r="I13">
            <v>5208.2</v>
          </cell>
        </row>
      </sheetData>
      <sheetData sheetId="106">
        <row r="13">
          <cell r="I13">
            <v>5208.2</v>
          </cell>
        </row>
      </sheetData>
      <sheetData sheetId="107">
        <row r="13">
          <cell r="I13">
            <v>5208.2</v>
          </cell>
        </row>
      </sheetData>
      <sheetData sheetId="108">
        <row r="13">
          <cell r="I13">
            <v>5208.2</v>
          </cell>
        </row>
      </sheetData>
      <sheetData sheetId="109">
        <row r="13">
          <cell r="I13">
            <v>5208.2</v>
          </cell>
        </row>
      </sheetData>
      <sheetData sheetId="110">
        <row r="13">
          <cell r="I13">
            <v>5208.2</v>
          </cell>
        </row>
      </sheetData>
      <sheetData sheetId="111">
        <row r="13">
          <cell r="I13">
            <v>5208.2</v>
          </cell>
        </row>
      </sheetData>
      <sheetData sheetId="112">
        <row r="13">
          <cell r="I13">
            <v>5208.2</v>
          </cell>
        </row>
      </sheetData>
      <sheetData sheetId="113">
        <row r="13">
          <cell r="I13">
            <v>5208.2</v>
          </cell>
        </row>
      </sheetData>
      <sheetData sheetId="114">
        <row r="13">
          <cell r="I13">
            <v>5208.2</v>
          </cell>
        </row>
      </sheetData>
      <sheetData sheetId="115">
        <row r="13">
          <cell r="I13">
            <v>5208.2</v>
          </cell>
        </row>
      </sheetData>
      <sheetData sheetId="116">
        <row r="13">
          <cell r="I13">
            <v>5208.2</v>
          </cell>
        </row>
      </sheetData>
      <sheetData sheetId="117">
        <row r="13">
          <cell r="I13">
            <v>5208.2</v>
          </cell>
        </row>
      </sheetData>
      <sheetData sheetId="118">
        <row r="13">
          <cell r="I13">
            <v>5208.2</v>
          </cell>
        </row>
      </sheetData>
      <sheetData sheetId="119">
        <row r="13">
          <cell r="I13">
            <v>5208.2</v>
          </cell>
        </row>
      </sheetData>
      <sheetData sheetId="120">
        <row r="13">
          <cell r="I13">
            <v>5208.2</v>
          </cell>
        </row>
      </sheetData>
      <sheetData sheetId="121">
        <row r="13">
          <cell r="I13">
            <v>5208.2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13">
          <cell r="I13">
            <v>5208.2</v>
          </cell>
        </row>
      </sheetData>
      <sheetData sheetId="136">
        <row r="13">
          <cell r="I13">
            <v>5208.2</v>
          </cell>
        </row>
      </sheetData>
      <sheetData sheetId="137">
        <row r="13">
          <cell r="I13">
            <v>5208.2</v>
          </cell>
        </row>
      </sheetData>
      <sheetData sheetId="138">
        <row r="13">
          <cell r="I13">
            <v>5208.2</v>
          </cell>
        </row>
      </sheetData>
      <sheetData sheetId="139">
        <row r="13">
          <cell r="I13">
            <v>5208.2</v>
          </cell>
        </row>
      </sheetData>
      <sheetData sheetId="140">
        <row r="13">
          <cell r="I13">
            <v>5208.2</v>
          </cell>
        </row>
      </sheetData>
      <sheetData sheetId="141">
        <row r="13">
          <cell r="I13">
            <v>5208.2</v>
          </cell>
        </row>
      </sheetData>
      <sheetData sheetId="142">
        <row r="13">
          <cell r="I13">
            <v>5208.2</v>
          </cell>
        </row>
      </sheetData>
      <sheetData sheetId="143">
        <row r="13">
          <cell r="I13">
            <v>5208.2</v>
          </cell>
        </row>
      </sheetData>
      <sheetData sheetId="144">
        <row r="13">
          <cell r="I13">
            <v>5208.2</v>
          </cell>
        </row>
      </sheetData>
      <sheetData sheetId="145">
        <row r="13">
          <cell r="I13">
            <v>5208.2</v>
          </cell>
        </row>
      </sheetData>
      <sheetData sheetId="146">
        <row r="13">
          <cell r="I13">
            <v>5208.2</v>
          </cell>
        </row>
      </sheetData>
      <sheetData sheetId="147">
        <row r="13">
          <cell r="I13">
            <v>5208.2</v>
          </cell>
        </row>
      </sheetData>
      <sheetData sheetId="148">
        <row r="13">
          <cell r="I13">
            <v>5208.2</v>
          </cell>
        </row>
      </sheetData>
      <sheetData sheetId="149">
        <row r="13">
          <cell r="I13">
            <v>5208.2</v>
          </cell>
        </row>
      </sheetData>
      <sheetData sheetId="150">
        <row r="13">
          <cell r="I13">
            <v>5208.2</v>
          </cell>
        </row>
      </sheetData>
      <sheetData sheetId="151">
        <row r="13">
          <cell r="I13">
            <v>5208.2</v>
          </cell>
        </row>
      </sheetData>
      <sheetData sheetId="152">
        <row r="13">
          <cell r="I13">
            <v>5208.2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>
        <row r="13">
          <cell r="I13">
            <v>5208.2</v>
          </cell>
        </row>
      </sheetData>
      <sheetData sheetId="167">
        <row r="13">
          <cell r="I13">
            <v>5208.2</v>
          </cell>
        </row>
      </sheetData>
      <sheetData sheetId="168">
        <row r="13">
          <cell r="I13">
            <v>5208.2</v>
          </cell>
        </row>
      </sheetData>
      <sheetData sheetId="169">
        <row r="13">
          <cell r="I13">
            <v>5208.2</v>
          </cell>
        </row>
      </sheetData>
      <sheetData sheetId="170">
        <row r="13">
          <cell r="I13">
            <v>5208.2</v>
          </cell>
        </row>
      </sheetData>
      <sheetData sheetId="171">
        <row r="13">
          <cell r="I13">
            <v>5208.2</v>
          </cell>
        </row>
      </sheetData>
      <sheetData sheetId="172">
        <row r="13">
          <cell r="I13">
            <v>5208.2</v>
          </cell>
        </row>
      </sheetData>
      <sheetData sheetId="173">
        <row r="13">
          <cell r="I13">
            <v>5208.2</v>
          </cell>
        </row>
      </sheetData>
      <sheetData sheetId="174">
        <row r="13">
          <cell r="I13">
            <v>5208.2</v>
          </cell>
        </row>
      </sheetData>
      <sheetData sheetId="175">
        <row r="13">
          <cell r="I13">
            <v>5208.2</v>
          </cell>
        </row>
      </sheetData>
      <sheetData sheetId="176">
        <row r="13">
          <cell r="I13">
            <v>5208.2</v>
          </cell>
        </row>
      </sheetData>
      <sheetData sheetId="177">
        <row r="13">
          <cell r="I13">
            <v>5208.2</v>
          </cell>
        </row>
      </sheetData>
      <sheetData sheetId="178">
        <row r="13">
          <cell r="I13">
            <v>5208.2</v>
          </cell>
        </row>
      </sheetData>
      <sheetData sheetId="179">
        <row r="13">
          <cell r="I13">
            <v>5208.2</v>
          </cell>
        </row>
      </sheetData>
      <sheetData sheetId="180">
        <row r="13">
          <cell r="I13">
            <v>5208.2</v>
          </cell>
        </row>
      </sheetData>
      <sheetData sheetId="181">
        <row r="13">
          <cell r="I13">
            <v>5208.2</v>
          </cell>
        </row>
      </sheetData>
      <sheetData sheetId="182">
        <row r="13">
          <cell r="I13">
            <v>5208.2</v>
          </cell>
        </row>
      </sheetData>
      <sheetData sheetId="183">
        <row r="13">
          <cell r="I13">
            <v>5208.2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>
        <row r="13">
          <cell r="I13">
            <v>5208.2</v>
          </cell>
        </row>
      </sheetData>
      <sheetData sheetId="198">
        <row r="13">
          <cell r="I13">
            <v>5208.2</v>
          </cell>
        </row>
      </sheetData>
      <sheetData sheetId="199">
        <row r="13">
          <cell r="I13">
            <v>5208.2</v>
          </cell>
        </row>
      </sheetData>
      <sheetData sheetId="200">
        <row r="13">
          <cell r="I13">
            <v>5208.2</v>
          </cell>
        </row>
      </sheetData>
      <sheetData sheetId="201">
        <row r="13">
          <cell r="I13">
            <v>5208.2</v>
          </cell>
        </row>
      </sheetData>
      <sheetData sheetId="202">
        <row r="13">
          <cell r="I13">
            <v>5208.2</v>
          </cell>
        </row>
      </sheetData>
      <sheetData sheetId="203">
        <row r="13">
          <cell r="I13">
            <v>5208.2</v>
          </cell>
        </row>
      </sheetData>
      <sheetData sheetId="204">
        <row r="13">
          <cell r="I13">
            <v>5208.2</v>
          </cell>
        </row>
      </sheetData>
      <sheetData sheetId="205">
        <row r="13">
          <cell r="I13">
            <v>5208.2</v>
          </cell>
        </row>
      </sheetData>
      <sheetData sheetId="206">
        <row r="13">
          <cell r="I13">
            <v>5208.2</v>
          </cell>
        </row>
      </sheetData>
      <sheetData sheetId="207">
        <row r="13">
          <cell r="I13">
            <v>5208.2</v>
          </cell>
        </row>
      </sheetData>
      <sheetData sheetId="208">
        <row r="13">
          <cell r="I13">
            <v>5208.2</v>
          </cell>
        </row>
      </sheetData>
      <sheetData sheetId="209">
        <row r="13">
          <cell r="I13">
            <v>5208.2</v>
          </cell>
        </row>
      </sheetData>
      <sheetData sheetId="210">
        <row r="13">
          <cell r="I13">
            <v>5208.2</v>
          </cell>
        </row>
      </sheetData>
      <sheetData sheetId="211">
        <row r="13">
          <cell r="I13">
            <v>5208.2</v>
          </cell>
        </row>
      </sheetData>
      <sheetData sheetId="212">
        <row r="13">
          <cell r="I13">
            <v>5208.2</v>
          </cell>
        </row>
      </sheetData>
      <sheetData sheetId="213">
        <row r="13">
          <cell r="I13">
            <v>5208.2</v>
          </cell>
        </row>
      </sheetData>
      <sheetData sheetId="214">
        <row r="13">
          <cell r="I13">
            <v>5208.2</v>
          </cell>
        </row>
      </sheetData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  <sheetName val="CONTRARO SEÑALIZACIONES"/>
      <sheetName val="Senalizacion"/>
      <sheetName val="A"/>
      <sheetName val="ANALISIS_STO_DGO"/>
      <sheetName val="PRES__BOCA_NUEVA"/>
      <sheetName val="CONTRARO_SEÑALIZACIONES"/>
      <sheetName val="ANALISIS_STO_DGO1"/>
      <sheetName val="PRES__BOCA_NUEVA1"/>
      <sheetName val="CONTRARO_SEÑALIZACIONES1"/>
      <sheetName val="Presup"/>
      <sheetName val="EDIFICIO COUNTERS"/>
      <sheetName val="LISTADO INSUMOS DEL 2000"/>
      <sheetName val="Presup."/>
      <sheetName val="PRESUP. HOSPIT. VERON"/>
      <sheetName val="Resumen Precio Equipos"/>
      <sheetName val="O.M. y Salarios"/>
      <sheetName val="Materiales"/>
      <sheetName val="Insumos"/>
      <sheetName val="Análisis de Precios"/>
      <sheetName val="Resumen"/>
      <sheetName val="Planilla &lt;ENM#5&gt;"/>
      <sheetName val="Resumen Reducciones"/>
      <sheetName val="Planilla..."/>
      <sheetName val="Planilla"/>
      <sheetName val="Amortización"/>
      <sheetName val="Estudios y Diseños"/>
      <sheetName val="&lt;T-0&gt;Sop.Estudios.y.Diseños"/>
      <sheetName val="Otros Indirectos"/>
      <sheetName val="(1)-Trab.Gen"/>
      <sheetName val="1.01"/>
      <sheetName val="1.02"/>
      <sheetName val="1.03"/>
      <sheetName val="1.04"/>
      <sheetName val="1.05"/>
      <sheetName val="(2)-Mov.Tierra"/>
      <sheetName val="2.01"/>
      <sheetName val="2.02"/>
      <sheetName val="2.03"/>
      <sheetName val="&lt;T-1&gt;Sop.Alambradas"/>
      <sheetName val="100.01"/>
      <sheetName val="2.06"/>
      <sheetName val="2.07"/>
      <sheetName val="2.09"/>
      <sheetName val="&lt;T-3&gt;Sop.Exc.Inservible.&amp;.NClas"/>
      <sheetName val="2.10"/>
      <sheetName val="2.11"/>
      <sheetName val="2.12@2.14-116.03"/>
      <sheetName val="Rutas.Acarreo"/>
      <sheetName val="2.15"/>
      <sheetName val="2.16"/>
      <sheetName val="2.17"/>
      <sheetName val="2.18"/>
      <sheetName val="&lt;T-4&gt;Sop.Relleno-(Previo)"/>
      <sheetName val="&lt;T-4&gt;Sop.Relleno-(Acumulado)"/>
      <sheetName val="ajustes de reporte relleno"/>
      <sheetName val="&lt;T-4&gt;Sop.Relleno-(Periodo)"/>
      <sheetName val="&lt;T-5&gt;Sop.Pedraplén"/>
      <sheetName val="2.19"/>
      <sheetName val="2.22"/>
      <sheetName val="PN-2.04"/>
      <sheetName val="&lt;T-7&gt;Sop.Perfilado&amp;Grama"/>
      <sheetName val="2.24"/>
      <sheetName val="2.36"/>
      <sheetName val="Mejoramiento Fundación"/>
      <sheetName val="116.01"/>
      <sheetName val="116.02"/>
      <sheetName val="&lt;T-14&gt;Estabilización.Cal"/>
      <sheetName val="&lt;T-15&gt;Estabilización.Cemento"/>
      <sheetName val="PN-2.06"/>
      <sheetName val="Interferencias-Tuberías"/>
      <sheetName val="128.01"/>
      <sheetName val="&lt;Presup&gt;Tubería.Yuca"/>
      <sheetName val="139.01"/>
      <sheetName val="&lt;Presup&gt;Tub.Haras.Nacionales"/>
      <sheetName val="184.01"/>
      <sheetName val="&lt;Presup&gt;Tubería.Mata.Gorda"/>
      <sheetName val="184.02"/>
      <sheetName val="&lt;Presup&gt;Tubería.El.Aguacate"/>
      <sheetName val="184.03"/>
      <sheetName val="&lt;Presup&gt;Tubería.La.Victoria"/>
      <sheetName val="139.02"/>
      <sheetName val="&lt;Presup&gt;Tubería.Juan.Tomás"/>
      <sheetName val="161.01"/>
      <sheetName val="&lt;Presup&gt;Tubería.Mal.Nombre"/>
      <sheetName val="PN-2.01"/>
      <sheetName val="&lt;Presup&gt;Tubería.Varios.Trabajos"/>
      <sheetName val="(3)-Drenaje"/>
      <sheetName val="Cunetas"/>
      <sheetName val="3.1.02"/>
      <sheetName val="3.1.03"/>
      <sheetName val="150.01"/>
      <sheetName val="150.02"/>
      <sheetName val="162.01"/>
      <sheetName val="Drenaje Subterraneo"/>
      <sheetName val="3.3.01"/>
      <sheetName val="3.3.02"/>
      <sheetName val="Alc.Cajón"/>
      <sheetName val="100.02"/>
      <sheetName val="3.4.1.01"/>
      <sheetName val="3.4.1.02"/>
      <sheetName val="3.4.1.03"/>
      <sheetName val="3.4.1.04"/>
      <sheetName val="3.4.1.05"/>
      <sheetName val="3.4.1.06"/>
      <sheetName val="3.4.1.07"/>
      <sheetName val="3.4.1.08"/>
      <sheetName val="3.4.1.09"/>
      <sheetName val="3.4.1.10"/>
      <sheetName val="3.4.1.11"/>
      <sheetName val="3.4.1.12"/>
      <sheetName val="101.01"/>
      <sheetName val="3.4.1.16"/>
      <sheetName val="3.4.1.17"/>
      <sheetName val="Alc.Tubular"/>
      <sheetName val="3.4.2.01"/>
      <sheetName val="3.4.2.03"/>
      <sheetName val="3.4.2.04"/>
      <sheetName val="3.4.2.06"/>
      <sheetName val="3.4.2.07"/>
      <sheetName val="3.4.2.08"/>
      <sheetName val="3.4.2.09"/>
      <sheetName val="3.4.2.10"/>
      <sheetName val="3.4.2.11"/>
      <sheetName val="3.4.2.12"/>
      <sheetName val="&lt;T-6&gt;Sop.Exc.Rell.Estr.Alcant."/>
      <sheetName val="Colectores"/>
      <sheetName val="119.01"/>
      <sheetName val="119.02"/>
      <sheetName val="119.03"/>
      <sheetName val="119.04"/>
      <sheetName val="119.05"/>
      <sheetName val="119.06"/>
      <sheetName val="119.07"/>
      <sheetName val="119.08"/>
      <sheetName val="119.09"/>
      <sheetName val="129.01"/>
      <sheetName val="&lt;T-8&gt;Sop.Acero.Alcantarillas"/>
      <sheetName val="(4)-Estructuras"/>
      <sheetName val="(Puente)-Mal Nombre"/>
      <sheetName val="4.1.1.01"/>
      <sheetName val="4.1.1.04"/>
      <sheetName val="4.1.1.06"/>
      <sheetName val="4.1.1.08"/>
      <sheetName val="104.01"/>
      <sheetName val="104.02"/>
      <sheetName val="4.1.1.9"/>
      <sheetName val="4.1.1.10"/>
      <sheetName val="4.1.1.11"/>
      <sheetName val="4.1.1.12"/>
      <sheetName val="4.1.1.14"/>
      <sheetName val="4.1.1.15"/>
      <sheetName val="4.1.1.16"/>
      <sheetName val="4.1.1.18"/>
      <sheetName val="4.1.1.21"/>
      <sheetName val="130.01"/>
      <sheetName val="4.1.1.22"/>
      <sheetName val="4.1.1.25"/>
      <sheetName val="4.1.1.26"/>
      <sheetName val="120.01"/>
      <sheetName val="104.03"/>
      <sheetName val="4.1.4.04"/>
      <sheetName val="102.01"/>
      <sheetName val="102.02"/>
      <sheetName val="102.03"/>
      <sheetName val="102.04"/>
      <sheetName val="102.05"/>
      <sheetName val="4.1.4.06"/>
      <sheetName val="4.1.4.08"/>
      <sheetName val="4.1.4.09"/>
      <sheetName val="4.1.4.11"/>
      <sheetName val="4.1.4.18"/>
      <sheetName val="(Puente)-Dajao"/>
      <sheetName val="4.1.4.25"/>
      <sheetName val="106.02"/>
      <sheetName val="113.01"/>
      <sheetName val="113.02"/>
      <sheetName val="113.03"/>
      <sheetName val="106.01"/>
      <sheetName val="121.01"/>
      <sheetName val="121.02"/>
      <sheetName val="131.01"/>
      <sheetName val="131.02"/>
      <sheetName val="140.01"/>
      <sheetName val="140.02"/>
      <sheetName val="145.01"/>
      <sheetName val="145.02"/>
      <sheetName val="145.03"/>
      <sheetName val="145.04"/>
      <sheetName val="145.05"/>
      <sheetName val="163.01"/>
      <sheetName val="(Puente)-Haras Nacionales"/>
      <sheetName val="PN-4.2.2.02"/>
      <sheetName val="151.01"/>
      <sheetName val="4.2.2.02"/>
      <sheetName val="4.2.2.03"/>
      <sheetName val="4.2.2.04"/>
      <sheetName val="4.2.2.10"/>
      <sheetName val="151.02"/>
      <sheetName val="4.2.2.11"/>
      <sheetName val="4.2.2.12"/>
      <sheetName val="4.2.2.13"/>
      <sheetName val="103.01"/>
      <sheetName val="103.02"/>
      <sheetName val="103.03"/>
      <sheetName val="103.04"/>
      <sheetName val="105.01"/>
      <sheetName val="105.02"/>
      <sheetName val="105.03"/>
      <sheetName val="4.2.2.15 "/>
      <sheetName val="4.2.2.16"/>
      <sheetName val="4.2.2.17"/>
      <sheetName val="108.01"/>
      <sheetName val="108.02"/>
      <sheetName val="108.03"/>
      <sheetName val="111.01"/>
      <sheetName val="111.02"/>
      <sheetName val="111.03"/>
      <sheetName val="111.04"/>
      <sheetName val="114.01"/>
      <sheetName val="122.01"/>
      <sheetName val="141.01"/>
      <sheetName val="141.02"/>
      <sheetName val="141.03"/>
      <sheetName val="132.01"/>
      <sheetName val="132.02"/>
      <sheetName val="zapata bordillo-haras"/>
      <sheetName val="(Puente)-Yuca"/>
      <sheetName val="4.1.3.04"/>
      <sheetName val="4.1.3.06"/>
      <sheetName val="4.1.3.07"/>
      <sheetName val="4.1.3.08"/>
      <sheetName val="4.1.3.09"/>
      <sheetName val="112.01"/>
      <sheetName val="112.02"/>
      <sheetName val="112.03"/>
      <sheetName val="112.04"/>
      <sheetName val="112.05"/>
      <sheetName val="112.06"/>
      <sheetName val="112.07"/>
      <sheetName val="4.1.3.01"/>
      <sheetName val="4.1.3.18"/>
      <sheetName val="4.1.3.25"/>
      <sheetName val="123.01"/>
      <sheetName val="123.02"/>
      <sheetName val="123.03"/>
      <sheetName val="133.01"/>
      <sheetName val="142.01"/>
      <sheetName val="142.02"/>
      <sheetName val="146.01"/>
      <sheetName val="146.02"/>
      <sheetName val="146.03"/>
      <sheetName val="146.04"/>
      <sheetName val="152.01"/>
      <sheetName val="152.02"/>
      <sheetName val="164.01"/>
      <sheetName val="zapata.bordillo.losa.Yuca"/>
      <sheetName val="172.01"/>
      <sheetName val="172.02"/>
      <sheetName val="172.03"/>
      <sheetName val="PN-4.1.3.01"/>
      <sheetName val="PN-4.1.3.02"/>
      <sheetName val="PN-4.1.3.03"/>
      <sheetName val="PN-4.1.3.04"/>
      <sheetName val="(Puente)-Cabón"/>
      <sheetName val="4.1.2.06"/>
      <sheetName val="4.1.2.07"/>
      <sheetName val="4.1.2.11"/>
      <sheetName val="4.1.2.18"/>
      <sheetName val="4.1.2.20"/>
      <sheetName val="4.1.2.08"/>
      <sheetName val="4.1.2.25"/>
      <sheetName val="134.01"/>
      <sheetName val="134.02"/>
      <sheetName val="134.03"/>
      <sheetName val="143.01"/>
      <sheetName val="147.01"/>
      <sheetName val="153.01"/>
      <sheetName val="165.01"/>
      <sheetName val="165.02"/>
      <sheetName val="165.03"/>
      <sheetName val="173.01"/>
      <sheetName val="173.02"/>
      <sheetName val="PN-4.1.2.01"/>
      <sheetName val="PN-4.1.2.03"/>
      <sheetName val="PN-4.1.2.04"/>
      <sheetName val="PN-4.1.2.05"/>
      <sheetName val="153.02"/>
      <sheetName val="153.03"/>
      <sheetName val="(Puente)-Tossa"/>
      <sheetName val="4.1.5.04"/>
      <sheetName val="4.1.5.06"/>
      <sheetName val="4.1.5.07"/>
      <sheetName val="4.1.5.08"/>
      <sheetName val="4.1.5.09"/>
      <sheetName val="4.1.5.11"/>
      <sheetName val="154.01"/>
      <sheetName val="154.02"/>
      <sheetName val="135.01"/>
      <sheetName val="135.02"/>
      <sheetName val="135.03"/>
      <sheetName val="135.04"/>
      <sheetName val="135.05"/>
      <sheetName val="166.01"/>
      <sheetName val="174.01"/>
      <sheetName val="174.02"/>
      <sheetName val="174.03"/>
      <sheetName val="PN-4.1.5.03"/>
      <sheetName val="PN-4.1.5.05"/>
      <sheetName val="PN-4.1.5.06"/>
      <sheetName val="PN-4.1.5.07"/>
      <sheetName val="PN-4.1.5.08"/>
      <sheetName val="PN-4.1.5.09"/>
      <sheetName val="PN-4.1.5.11"/>
      <sheetName val="PN-4.1.5.12"/>
      <sheetName val="174.04"/>
      <sheetName val="174.05"/>
      <sheetName val="174.06"/>
      <sheetName val="174.07"/>
      <sheetName val="PN-4.1.5.13"/>
      <sheetName val="(Puente)-Ozama"/>
      <sheetName val="4.1.6.02"/>
      <sheetName val="4.1.6.05"/>
      <sheetName val="4.1.6.07"/>
      <sheetName val="4.1.6.09"/>
      <sheetName val="4.1.6.10"/>
      <sheetName val="&lt;P.U.&gt;Estructura.Puente"/>
      <sheetName val="4.1.6.13"/>
      <sheetName val="4.1.6.17"/>
      <sheetName val="175.01"/>
      <sheetName val="175.02"/>
      <sheetName val="175.03"/>
      <sheetName val="175.04"/>
      <sheetName val="PN-4.1.6.03"/>
      <sheetName val="175.05"/>
      <sheetName val="144.01"/>
      <sheetName val="144.02"/>
      <sheetName val="144.03"/>
      <sheetName val="155.01"/>
      <sheetName val="155.02"/>
      <sheetName val="155.03"/>
      <sheetName val="PN-4.1.6.06"/>
      <sheetName val="PN-4.1.6.09@PN-4.1.6.11"/>
      <sheetName val="PN-4.1.6.14"/>
      <sheetName val="(Puente)-Juan Tomas"/>
      <sheetName val="156.01"/>
      <sheetName val="156.02"/>
      <sheetName val="167.01"/>
      <sheetName val="176.01"/>
      <sheetName val="176.02"/>
      <sheetName val="176.03"/>
      <sheetName val="176.04"/>
      <sheetName val="176.05"/>
      <sheetName val="176.06"/>
      <sheetName val="176.07"/>
      <sheetName val="176.08"/>
      <sheetName val="176.09"/>
      <sheetName val="176.10"/>
      <sheetName val="176.11"/>
      <sheetName val="176.12"/>
      <sheetName val="PN-4.1.7.04"/>
      <sheetName val="PN-4.1.7.05"/>
      <sheetName val="PN-4.1.7.06"/>
      <sheetName val="PN-4.1.7.09"/>
      <sheetName val="PN-4.1.7.10"/>
      <sheetName val="PN-4.1.7.11"/>
      <sheetName val="PN-4.1.7.12"/>
      <sheetName val="PN-4.1.7.14"/>
      <sheetName val="PN-4.1.7.20"/>
      <sheetName val="PN-4.1.7.29"/>
      <sheetName val="(Distribuidor)-Punta-Yamasá"/>
      <sheetName val="4.2.1.05"/>
      <sheetName val="4.2.1.17"/>
      <sheetName val="4.2.1.10 "/>
      <sheetName val="4.2.1.11"/>
      <sheetName val="4.2.1.13"/>
      <sheetName val="115.01"/>
      <sheetName val="115.02"/>
      <sheetName val="115.03"/>
      <sheetName val="115.04"/>
      <sheetName val="115.05"/>
      <sheetName val="115.06"/>
      <sheetName val="115.07"/>
      <sheetName val="115.08"/>
      <sheetName val="124.01"/>
      <sheetName val="124.02"/>
      <sheetName val="124.03"/>
      <sheetName val="124.04"/>
      <sheetName val="124.05"/>
      <sheetName val="148.01"/>
      <sheetName val="148.02"/>
      <sheetName val="157.01"/>
      <sheetName val="157.02"/>
      <sheetName val="PN-4.2.1.03"/>
      <sheetName val="PN-4.2.1.05"/>
      <sheetName val="PN-4.2.1.08"/>
      <sheetName val="4.2.1.16"/>
      <sheetName val="4.2.1.21"/>
      <sheetName val="4.2.1.29"/>
      <sheetName val="4.2.1.30"/>
      <sheetName val="registros punta"/>
      <sheetName val="(Distribuidor)-La Victoria"/>
      <sheetName val="4.2.4.10"/>
      <sheetName val="4.2.4.04"/>
      <sheetName val="4.2.4.11"/>
      <sheetName val="4.2.4.15"/>
      <sheetName val="4.2.4.16"/>
      <sheetName val="4.2.4.13"/>
      <sheetName val="125.01"/>
      <sheetName val="125.02"/>
      <sheetName val="177.01"/>
      <sheetName val="177.02"/>
      <sheetName val="177.03"/>
      <sheetName val="177.04"/>
      <sheetName val="177.05"/>
      <sheetName val="177.06"/>
      <sheetName val="177.07"/>
      <sheetName val="158.01"/>
      <sheetName val="158.02"/>
      <sheetName val="158.03"/>
      <sheetName val="158.04"/>
      <sheetName val="158.05"/>
      <sheetName val="(Distribuidor)-Carre.Samaná"/>
      <sheetName val="4.2.5.01"/>
      <sheetName val="4.2.5.03"/>
      <sheetName val="4.2.5.11"/>
      <sheetName val="4.2.5.12"/>
      <sheetName val="4.2.5.13"/>
      <sheetName val="4.2.5.14"/>
      <sheetName val="178.01"/>
      <sheetName val="178.02"/>
      <sheetName val="178.03"/>
      <sheetName val="178.04"/>
      <sheetName val="178.05"/>
      <sheetName val="PN-4.2.5.04"/>
      <sheetName val="PN-4.2.5.08"/>
      <sheetName val="PN-4.2.5.12"/>
      <sheetName val="PN-4.2.5.15"/>
      <sheetName val="(Paso Inferior)-La Victoria"/>
      <sheetName val="4.3.2.10"/>
      <sheetName val="4.3.2.11"/>
      <sheetName val="4.3.2.12"/>
      <sheetName val="4.3.2.14"/>
      <sheetName val="4.3.2.15"/>
      <sheetName val="4.3.2.18"/>
      <sheetName val="4.3.2.21"/>
      <sheetName val="4.3.2.22"/>
      <sheetName val="(Paso Inferior)-Mata Mamón"/>
      <sheetName val="4.3.3.10"/>
      <sheetName val="4.3.3.11"/>
      <sheetName val="4.3.3.12"/>
      <sheetName val="4.3.3.14"/>
      <sheetName val="4.3.3.18"/>
      <sheetName val="4.3.3.21"/>
      <sheetName val="4.3.3.22"/>
      <sheetName val="(Paso Inferior)-Yabacao"/>
      <sheetName val="136.01"/>
      <sheetName val="136.02"/>
      <sheetName val="136.03"/>
      <sheetName val="136.04"/>
      <sheetName val="149.01"/>
      <sheetName val="136.05"/>
      <sheetName val="(Puente)-Provisional Ozama "/>
      <sheetName val="117.01"/>
      <sheetName val="117.02"/>
      <sheetName val="117.03"/>
      <sheetName val="117.04"/>
      <sheetName val="(Paso Inferior) El Aguacate"/>
      <sheetName val="(Paso Inferior)-Los Rojas"/>
      <sheetName val="159.01"/>
      <sheetName val="159.02"/>
      <sheetName val="159.03"/>
      <sheetName val="159.04"/>
      <sheetName val="168.01"/>
      <sheetName val="168.02"/>
      <sheetName val="168.03"/>
      <sheetName val="179.01"/>
      <sheetName val="PN-4.3.6.06"/>
      <sheetName val="(Paso Inferior)-El Aguacate"/>
      <sheetName val="169.01"/>
      <sheetName val="169.02"/>
      <sheetName val="Aguacate-.01"/>
      <sheetName val="169.03"/>
      <sheetName val="169.04"/>
      <sheetName val="180.01"/>
      <sheetName val="170.01"/>
      <sheetName val="170.02"/>
      <sheetName val="PN-4.3.5.03"/>
      <sheetName val="PN-4.3.5.04"/>
      <sheetName val="PN-4.3.5.05"/>
      <sheetName val="(Paso Inferior)-Mal Nombre"/>
      <sheetName val="170.03"/>
      <sheetName val="170.04"/>
      <sheetName val="181.01"/>
      <sheetName val="181.02"/>
      <sheetName val="117.05"/>
      <sheetName val="117.06"/>
      <sheetName val="126.01"/>
      <sheetName val="126.02"/>
      <sheetName val="137.01"/>
      <sheetName val="&lt;T-12&gt;Sop.Pedrap.Puente.Prov."/>
      <sheetName val="PN-4.3.1.03"/>
      <sheetName val="PN-4.3.1.05"/>
      <sheetName val="PN-4.3.1.07"/>
      <sheetName val="&lt;T-9&gt;Sop.Pilotes"/>
      <sheetName val="&lt;T-10&gt;Sop.Acero.Puentes"/>
      <sheetName val="Misceláneos-Estr."/>
      <sheetName val="182.01"/>
      <sheetName val="&lt;P.U.&gt;Acero.Refuerzo"/>
      <sheetName val="&lt;P.U.&gt;Pretensado.Cable.Acero"/>
      <sheetName val="Wick.Drains-Geopier"/>
      <sheetName val="109.01"/>
      <sheetName val="118.01"/>
      <sheetName val="118.02"/>
      <sheetName val="127.01"/>
      <sheetName val="171.01@171.03"/>
      <sheetName val="127.02"/>
      <sheetName val="127.03"/>
      <sheetName val="138.01"/>
      <sheetName val="&lt;T-13&gt;Drenes.Verticales"/>
      <sheetName val="&lt;T-16&gt;Pre-Perforación.Drenes"/>
      <sheetName val="&lt;T-17&gt;Columna.de.Grava"/>
      <sheetName val="&lt;T-18&gt;Columna.Grava.Terravanza"/>
      <sheetName val="Peaje"/>
      <sheetName val="4.4.02"/>
      <sheetName val="PN-4.4.01"/>
      <sheetName val="PN-4.4.02"/>
      <sheetName val="(5)-Estructura.de.Pavimento"/>
      <sheetName val="5.01"/>
      <sheetName val="5.02"/>
      <sheetName val="5.03@5.06"/>
      <sheetName val="5.07@5.10"/>
      <sheetName val="5.11"/>
      <sheetName val="5.12"/>
      <sheetName val="5.13"/>
      <sheetName val="5.14"/>
      <sheetName val="5.15"/>
      <sheetName val="&lt;T-2&gt;Acopio.Base.Planta.Indio"/>
      <sheetName val="&lt;P.U.&gt;Base.Estabilizada"/>
      <sheetName val="5.16@5.19"/>
      <sheetName val="160.01"/>
      <sheetName val="160.02"/>
      <sheetName val="183.01"/>
      <sheetName val="183.02"/>
      <sheetName val="PN-5.01"/>
      <sheetName val="PN-5.03"/>
      <sheetName val="PN-5.04"/>
      <sheetName val="PN-5.05"/>
      <sheetName val="&lt;T-19&gt;Sop.SubBase"/>
      <sheetName val="&lt;T-20&gt;Sop.Base"/>
      <sheetName val="&lt;T-21&gt;Sop.Asfalto"/>
      <sheetName val="(6)-Terminaciones"/>
      <sheetName val="6.2.01"/>
      <sheetName val="6.3.01"/>
      <sheetName val="6.3.02"/>
      <sheetName val="6.3.03"/>
      <sheetName val="6.3.04"/>
      <sheetName val="6.3.05"/>
      <sheetName val="6.3.19"/>
      <sheetName val="6.3.20"/>
      <sheetName val="6.3.21"/>
      <sheetName val="6.1.01 Contenes"/>
      <sheetName val="6.1.02 Bordillos"/>
      <sheetName val="6.1.03 Aceras Hormigon "/>
      <sheetName val="6.1.04Relleno Acera"/>
      <sheetName val="Paisajismo"/>
      <sheetName val="Iluminacion Vial"/>
      <sheetName val="(7)-Electrificación e ilum."/>
      <sheetName val="7.01"/>
      <sheetName val="7.02"/>
      <sheetName val="(Reembolsables)-Militares"/>
      <sheetName val="107.01"/>
      <sheetName val="185.01"/>
      <sheetName val="&lt;T-11&gt;Sop.Militares"/>
      <sheetName val="(Reembolsables)-Interf.Electric"/>
      <sheetName val="186.01"/>
      <sheetName val="Pres. Interferencia Electrica"/>
      <sheetName val="(110)-Puente.Provisional"/>
      <sheetName val="110.01"/>
      <sheetName val="x1-relleno prueba"/>
      <sheetName val="&lt;x1&gt;Relleno.Prueba.Avenida"/>
      <sheetName val="&lt;Estatus Proyecto&gt;"/>
      <sheetName val="ANALISIS_STO_DGO2"/>
      <sheetName val="PRES__BOCA_NUEVA2"/>
      <sheetName val="CONTRARO_SEÑALIZACIONES2"/>
      <sheetName val="EDIFICIO_COUNTERS"/>
      <sheetName val="LISTADO_INSUMOS_DEL_2000"/>
      <sheetName val="Presup_"/>
      <sheetName val="ANALISIS_STO_DGO3"/>
      <sheetName val="PRES__BOCA_NUEVA3"/>
      <sheetName val="CONTRARO_SEÑALIZACIONES3"/>
      <sheetName val="EDIFICIO_COUNTERS1"/>
      <sheetName val="LISTADO_INSUMOS_DEL_20001"/>
      <sheetName val="Presup_1"/>
      <sheetName val="TC-C27"/>
      <sheetName val="EX-V28"/>
      <sheetName val="RV-C13"/>
      <sheetName val="RV-C28"/>
      <sheetName val="EXC. QMC"/>
      <sheetName val="RV-H27"/>
      <sheetName val="EX-C36"/>
      <sheetName val="CF-C12"/>
      <sheetName val="EX-C37"/>
      <sheetName val="EX-C20"/>
      <sheetName val="EX-C24"/>
      <sheetName val="TRACT.MINA"/>
      <sheetName val="EX-C38"/>
      <sheetName val="EX-C27"/>
      <sheetName val="EX-C42"/>
      <sheetName val="% Ralenti CF-C12."/>
      <sheetName val="% Ralenti EXC."/>
      <sheetName val="% Ralenti EXC. (2)"/>
      <sheetName val="REND."/>
      <sheetName val="Produccion"/>
      <sheetName val="trac"/>
      <sheetName val="T. HORA"/>
      <sheetName val="Base de Dato"/>
      <sheetName val="Precio"/>
      <sheetName val="Análisis_de_Precios"/>
      <sheetName val="Resumen_Precio_Equipos"/>
      <sheetName val="O_M__y_Salarios"/>
      <sheetName val="Analisis de precios SURFACE"/>
      <sheetName val="Sheet1"/>
      <sheetName val="Sheet2"/>
      <sheetName val="Sheet3"/>
      <sheetName val="Los Ángeles (Fase II)"/>
      <sheetName val="MANO DE OBRA"/>
      <sheetName val="Análisis"/>
      <sheetName val="ANALISIS_STO_DGO4"/>
      <sheetName val="PRES__BOCA_NUEVA4"/>
      <sheetName val="CONTRARO_SEÑALIZACIONES4"/>
      <sheetName val="EDIFICIO_COUNTERS2"/>
      <sheetName val="Presup_2"/>
      <sheetName val="LISTADO_INSUMOS_DEL_20002"/>
      <sheetName val="Análisis_de_Precios1"/>
      <sheetName val="Resumen_Precio_Equipos1"/>
      <sheetName val="O_M__y_Salarios1"/>
      <sheetName val="PRESUP__HOSPIT__VERON"/>
      <sheetName val="Planilla_&lt;ENM#5&gt;"/>
      <sheetName val="Resumen_Reducciones"/>
      <sheetName val="Planilla___"/>
      <sheetName val="Estudios_y_Diseños"/>
      <sheetName val="&lt;T-0&gt;Sop_Estudios_y_Diseños"/>
      <sheetName val="Otros_Indirectos"/>
      <sheetName val="(1)-Trab_Gen"/>
      <sheetName val="1_01"/>
      <sheetName val="1_02"/>
      <sheetName val="1_03"/>
      <sheetName val="1_04"/>
      <sheetName val="1_05"/>
      <sheetName val="(2)-Mov_Tierra"/>
      <sheetName val="2_01"/>
      <sheetName val="2_02"/>
      <sheetName val="2_03"/>
      <sheetName val="&lt;T-1&gt;Sop_Alambradas"/>
      <sheetName val="100_01"/>
      <sheetName val="2_06"/>
      <sheetName val="2_07"/>
      <sheetName val="2_09"/>
      <sheetName val="&lt;T-3&gt;Sop_Exc_Inservible_&amp;_NClas"/>
      <sheetName val="2_10"/>
      <sheetName val="2_11"/>
      <sheetName val="2_12@2_14-116_03"/>
      <sheetName val="Rutas_Acarreo"/>
      <sheetName val="2_15"/>
      <sheetName val="2_16"/>
      <sheetName val="2_17"/>
      <sheetName val="2_18"/>
      <sheetName val="&lt;T-4&gt;Sop_Relleno-(Previo)"/>
      <sheetName val="&lt;T-4&gt;Sop_Relleno-(Acumulado)"/>
      <sheetName val="ajustes_de_reporte_relleno"/>
      <sheetName val="&lt;T-4&gt;Sop_Relleno-(Periodo)"/>
      <sheetName val="&lt;T-5&gt;Sop_Pedraplén"/>
      <sheetName val="2_19"/>
      <sheetName val="2_22"/>
      <sheetName val="PN-2_04"/>
      <sheetName val="&lt;T-7&gt;Sop_Perfilado&amp;Grama"/>
      <sheetName val="2_24"/>
      <sheetName val="2_36"/>
      <sheetName val="Mejoramiento_Fundación"/>
      <sheetName val="116_01"/>
      <sheetName val="116_02"/>
      <sheetName val="&lt;T-14&gt;Estabilización_Cal"/>
      <sheetName val="&lt;T-15&gt;Estabilización_Cemento"/>
      <sheetName val="PN-2_06"/>
      <sheetName val="128_01"/>
      <sheetName val="&lt;Presup&gt;Tubería_Yuca"/>
      <sheetName val="139_01"/>
      <sheetName val="&lt;Presup&gt;Tub_Haras_Nacionales"/>
      <sheetName val="184_01"/>
      <sheetName val="&lt;Presup&gt;Tubería_Mata_Gorda"/>
      <sheetName val="184_02"/>
      <sheetName val="&lt;Presup&gt;Tubería_El_Aguacate"/>
      <sheetName val="184_03"/>
      <sheetName val="&lt;Presup&gt;Tubería_La_Victoria"/>
      <sheetName val="139_02"/>
      <sheetName val="&lt;Presup&gt;Tubería_Juan_Tomás"/>
      <sheetName val="161_01"/>
      <sheetName val="&lt;Presup&gt;Tubería_Mal_Nombre"/>
      <sheetName val="PN-2_01"/>
      <sheetName val="&lt;Presup&gt;Tubería_Varios_Trabajos"/>
      <sheetName val="3_1_02"/>
      <sheetName val="3_1_03"/>
      <sheetName val="150_01"/>
      <sheetName val="150_02"/>
      <sheetName val="162_01"/>
      <sheetName val="Drenaje_Subterraneo"/>
      <sheetName val="3_3_01"/>
      <sheetName val="3_3_02"/>
      <sheetName val="Alc_Cajón"/>
      <sheetName val="100_02"/>
      <sheetName val="3_4_1_01"/>
      <sheetName val="3_4_1_02"/>
      <sheetName val="3_4_1_03"/>
      <sheetName val="3_4_1_04"/>
      <sheetName val="3_4_1_05"/>
      <sheetName val="3_4_1_06"/>
      <sheetName val="3_4_1_07"/>
      <sheetName val="3_4_1_08"/>
      <sheetName val="3_4_1_09"/>
      <sheetName val="3_4_1_10"/>
      <sheetName val="3_4_1_11"/>
      <sheetName val="3_4_1_12"/>
      <sheetName val="101_01"/>
      <sheetName val="3_4_1_16"/>
      <sheetName val="3_4_1_17"/>
      <sheetName val="Alc_Tubular"/>
      <sheetName val="3_4_2_01"/>
      <sheetName val="3_4_2_03"/>
      <sheetName val="3_4_2_04"/>
      <sheetName val="3_4_2_06"/>
      <sheetName val="3_4_2_07"/>
      <sheetName val="3_4_2_08"/>
      <sheetName val="3_4_2_09"/>
      <sheetName val="3_4_2_10"/>
      <sheetName val="3_4_2_11"/>
      <sheetName val="3_4_2_12"/>
      <sheetName val="&lt;T-6&gt;Sop_Exc_Rell_Estr_Alcant_"/>
      <sheetName val="119_01"/>
      <sheetName val="119_02"/>
      <sheetName val="119_03"/>
      <sheetName val="119_04"/>
      <sheetName val="119_05"/>
      <sheetName val="119_06"/>
      <sheetName val="119_07"/>
      <sheetName val="119_08"/>
      <sheetName val="119_09"/>
      <sheetName val="129_01"/>
      <sheetName val="&lt;T-8&gt;Sop_Acero_Alcantarillas"/>
      <sheetName val="(Puente)-Mal_Nombre"/>
      <sheetName val="4_1_1_01"/>
      <sheetName val="4_1_1_04"/>
      <sheetName val="4_1_1_06"/>
      <sheetName val="4_1_1_08"/>
      <sheetName val="104_01"/>
      <sheetName val="104_02"/>
      <sheetName val="4_1_1_9"/>
      <sheetName val="4_1_1_10"/>
      <sheetName val="4_1_1_11"/>
      <sheetName val="4_1_1_12"/>
      <sheetName val="4_1_1_14"/>
      <sheetName val="4_1_1_15"/>
      <sheetName val="4_1_1_16"/>
      <sheetName val="4_1_1_18"/>
      <sheetName val="4_1_1_21"/>
      <sheetName val="130_01"/>
      <sheetName val="4_1_1_22"/>
      <sheetName val="4_1_1_25"/>
      <sheetName val="4_1_1_26"/>
      <sheetName val="120_01"/>
      <sheetName val="104_03"/>
      <sheetName val="4_1_4_04"/>
      <sheetName val="102_01"/>
      <sheetName val="102_02"/>
      <sheetName val="102_03"/>
      <sheetName val="102_04"/>
      <sheetName val="102_05"/>
      <sheetName val="4_1_4_06"/>
      <sheetName val="4_1_4_08"/>
      <sheetName val="4_1_4_09"/>
      <sheetName val="4_1_4_11"/>
      <sheetName val="4_1_4_18"/>
      <sheetName val="4_1_4_25"/>
      <sheetName val="106_02"/>
      <sheetName val="113_01"/>
      <sheetName val="113_02"/>
      <sheetName val="113_03"/>
      <sheetName val="106_01"/>
      <sheetName val="121_01"/>
      <sheetName val="121_02"/>
      <sheetName val="131_01"/>
      <sheetName val="131_02"/>
      <sheetName val="140_01"/>
      <sheetName val="140_02"/>
      <sheetName val="145_01"/>
      <sheetName val="145_02"/>
      <sheetName val="145_03"/>
      <sheetName val="145_04"/>
      <sheetName val="145_05"/>
      <sheetName val="163_01"/>
      <sheetName val="(Puente)-Haras_Nacionales"/>
      <sheetName val="PN-4_2_2_02"/>
      <sheetName val="151_01"/>
      <sheetName val="4_2_2_02"/>
      <sheetName val="4_2_2_03"/>
      <sheetName val="4_2_2_04"/>
      <sheetName val="4_2_2_10"/>
      <sheetName val="151_02"/>
      <sheetName val="4_2_2_11"/>
      <sheetName val="4_2_2_12"/>
      <sheetName val="4_2_2_13"/>
      <sheetName val="103_01"/>
      <sheetName val="103_02"/>
      <sheetName val="103_03"/>
      <sheetName val="103_04"/>
      <sheetName val="105_01"/>
      <sheetName val="105_02"/>
      <sheetName val="105_03"/>
      <sheetName val="4_2_2_15_"/>
      <sheetName val="4_2_2_16"/>
      <sheetName val="4_2_2_17"/>
      <sheetName val="108_01"/>
      <sheetName val="108_02"/>
      <sheetName val="108_03"/>
      <sheetName val="111_01"/>
      <sheetName val="111_02"/>
      <sheetName val="111_03"/>
      <sheetName val="111_04"/>
      <sheetName val="114_01"/>
      <sheetName val="122_01"/>
      <sheetName val="141_01"/>
      <sheetName val="141_02"/>
      <sheetName val="141_03"/>
      <sheetName val="132_01"/>
      <sheetName val="132_02"/>
      <sheetName val="zapata_bordillo-haras"/>
      <sheetName val="4_1_3_04"/>
      <sheetName val="4_1_3_06"/>
      <sheetName val="4_1_3_07"/>
      <sheetName val="4_1_3_08"/>
      <sheetName val="4_1_3_09"/>
      <sheetName val="112_01"/>
      <sheetName val="112_02"/>
      <sheetName val="112_03"/>
      <sheetName val="112_04"/>
      <sheetName val="112_05"/>
      <sheetName val="112_06"/>
      <sheetName val="112_07"/>
      <sheetName val="4_1_3_01"/>
      <sheetName val="4_1_3_18"/>
      <sheetName val="4_1_3_25"/>
      <sheetName val="123_01"/>
      <sheetName val="123_02"/>
      <sheetName val="123_03"/>
      <sheetName val="133_01"/>
      <sheetName val="142_01"/>
      <sheetName val="142_02"/>
      <sheetName val="146_01"/>
      <sheetName val="146_02"/>
      <sheetName val="146_03"/>
      <sheetName val="146_04"/>
      <sheetName val="152_01"/>
      <sheetName val="152_02"/>
      <sheetName val="164_01"/>
      <sheetName val="zapata_bordillo_losa_Yuca"/>
      <sheetName val="172_01"/>
      <sheetName val="172_02"/>
      <sheetName val="172_03"/>
      <sheetName val="PN-4_1_3_01"/>
      <sheetName val="PN-4_1_3_02"/>
      <sheetName val="PN-4_1_3_03"/>
      <sheetName val="PN-4_1_3_04"/>
      <sheetName val="4_1_2_06"/>
      <sheetName val="4_1_2_07"/>
      <sheetName val="4_1_2_11"/>
      <sheetName val="4_1_2_18"/>
      <sheetName val="4_1_2_20"/>
      <sheetName val="4_1_2_08"/>
      <sheetName val="4_1_2_25"/>
      <sheetName val="134_01"/>
      <sheetName val="134_02"/>
      <sheetName val="134_03"/>
      <sheetName val="143_01"/>
      <sheetName val="147_01"/>
      <sheetName val="153_01"/>
      <sheetName val="165_01"/>
      <sheetName val="165_02"/>
      <sheetName val="165_03"/>
      <sheetName val="173_01"/>
      <sheetName val="173_02"/>
      <sheetName val="PN-4_1_2_01"/>
      <sheetName val="PN-4_1_2_03"/>
      <sheetName val="PN-4_1_2_04"/>
      <sheetName val="PN-4_1_2_05"/>
      <sheetName val="153_02"/>
      <sheetName val="153_03"/>
      <sheetName val="4_1_5_04"/>
      <sheetName val="4_1_5_06"/>
      <sheetName val="4_1_5_07"/>
      <sheetName val="4_1_5_08"/>
      <sheetName val="4_1_5_09"/>
      <sheetName val="4_1_5_11"/>
      <sheetName val="154_01"/>
      <sheetName val="154_02"/>
      <sheetName val="135_01"/>
      <sheetName val="135_02"/>
      <sheetName val="135_03"/>
      <sheetName val="135_04"/>
      <sheetName val="135_05"/>
      <sheetName val="166_01"/>
      <sheetName val="174_01"/>
      <sheetName val="174_02"/>
      <sheetName val="174_03"/>
      <sheetName val="PN-4_1_5_03"/>
      <sheetName val="PN-4_1_5_05"/>
      <sheetName val="PN-4_1_5_06"/>
      <sheetName val="PN-4_1_5_07"/>
      <sheetName val="PN-4_1_5_08"/>
      <sheetName val="PN-4_1_5_09"/>
      <sheetName val="PN-4_1_5_11"/>
      <sheetName val="PN-4_1_5_12"/>
      <sheetName val="174_04"/>
      <sheetName val="174_05"/>
      <sheetName val="174_06"/>
      <sheetName val="174_07"/>
      <sheetName val="PN-4_1_5_13"/>
      <sheetName val="4_1_6_02"/>
      <sheetName val="4_1_6_05"/>
      <sheetName val="4_1_6_07"/>
      <sheetName val="4_1_6_09"/>
      <sheetName val="4_1_6_10"/>
      <sheetName val="&lt;P_U_&gt;Estructura_Puente"/>
      <sheetName val="4_1_6_13"/>
      <sheetName val="4_1_6_17"/>
      <sheetName val="175_01"/>
      <sheetName val="175_02"/>
      <sheetName val="175_03"/>
      <sheetName val="175_04"/>
      <sheetName val="PN-4_1_6_03"/>
      <sheetName val="175_05"/>
      <sheetName val="144_01"/>
      <sheetName val="144_02"/>
      <sheetName val="144_03"/>
      <sheetName val="155_01"/>
      <sheetName val="155_02"/>
      <sheetName val="155_03"/>
      <sheetName val="PN-4_1_6_06"/>
      <sheetName val="PN-4_1_6_09@PN-4_1_6_11"/>
      <sheetName val="PN-4_1_6_14"/>
      <sheetName val="(Puente)-Juan_Tomas"/>
      <sheetName val="156_01"/>
      <sheetName val="156_02"/>
      <sheetName val="167_01"/>
      <sheetName val="176_01"/>
      <sheetName val="176_02"/>
      <sheetName val="176_03"/>
      <sheetName val="176_04"/>
      <sheetName val="176_05"/>
      <sheetName val="176_06"/>
      <sheetName val="176_07"/>
      <sheetName val="176_08"/>
      <sheetName val="176_09"/>
      <sheetName val="176_10"/>
      <sheetName val="176_11"/>
      <sheetName val="176_12"/>
      <sheetName val="PN-4_1_7_04"/>
      <sheetName val="PN-4_1_7_05"/>
      <sheetName val="PN-4_1_7_06"/>
      <sheetName val="PN-4_1_7_09"/>
      <sheetName val="PN-4_1_7_10"/>
      <sheetName val="PN-4_1_7_11"/>
      <sheetName val="PN-4_1_7_12"/>
      <sheetName val="PN-4_1_7_14"/>
      <sheetName val="PN-4_1_7_20"/>
      <sheetName val="PN-4_1_7_29"/>
      <sheetName val="4_2_1_05"/>
      <sheetName val="4_2_1_17"/>
      <sheetName val="4_2_1_10_"/>
      <sheetName val="4_2_1_11"/>
      <sheetName val="4_2_1_13"/>
      <sheetName val="115_01"/>
      <sheetName val="115_02"/>
      <sheetName val="115_03"/>
      <sheetName val="115_04"/>
      <sheetName val="115_05"/>
      <sheetName val="115_06"/>
      <sheetName val="115_07"/>
      <sheetName val="115_08"/>
      <sheetName val="124_01"/>
      <sheetName val="124_02"/>
      <sheetName val="124_03"/>
      <sheetName val="124_04"/>
      <sheetName val="124_05"/>
      <sheetName val="148_01"/>
      <sheetName val="148_02"/>
      <sheetName val="157_01"/>
      <sheetName val="157_02"/>
      <sheetName val="PN-4_2_1_03"/>
      <sheetName val="PN-4_2_1_05"/>
      <sheetName val="PN-4_2_1_08"/>
      <sheetName val="4_2_1_16"/>
      <sheetName val="4_2_1_21"/>
      <sheetName val="4_2_1_29"/>
      <sheetName val="4_2_1_30"/>
      <sheetName val="registros_punta"/>
      <sheetName val="(Distribuidor)-La_Victoria"/>
      <sheetName val="4_2_4_10"/>
      <sheetName val="4_2_4_04"/>
      <sheetName val="4_2_4_11"/>
      <sheetName val="4_2_4_15"/>
      <sheetName val="4_2_4_16"/>
      <sheetName val="4_2_4_13"/>
      <sheetName val="125_01"/>
      <sheetName val="125_02"/>
      <sheetName val="177_01"/>
      <sheetName val="177_02"/>
      <sheetName val="177_03"/>
      <sheetName val="177_04"/>
      <sheetName val="177_05"/>
      <sheetName val="177_06"/>
      <sheetName val="177_07"/>
      <sheetName val="158_01"/>
      <sheetName val="158_02"/>
      <sheetName val="158_03"/>
      <sheetName val="158_04"/>
      <sheetName val="158_05"/>
      <sheetName val="(Distribuidor)-Carre_Samaná"/>
      <sheetName val="4_2_5_01"/>
      <sheetName val="4_2_5_03"/>
      <sheetName val="4_2_5_11"/>
      <sheetName val="4_2_5_12"/>
      <sheetName val="4_2_5_13"/>
      <sheetName val="4_2_5_14"/>
      <sheetName val="178_01"/>
      <sheetName val="178_02"/>
      <sheetName val="178_03"/>
      <sheetName val="178_04"/>
      <sheetName val="178_05"/>
      <sheetName val="PN-4_2_5_04"/>
      <sheetName val="PN-4_2_5_08"/>
      <sheetName val="PN-4_2_5_12"/>
      <sheetName val="PN-4_2_5_15"/>
      <sheetName val="(Paso_Inferior)-La_Victoria"/>
      <sheetName val="4_3_2_10"/>
      <sheetName val="4_3_2_11"/>
      <sheetName val="4_3_2_12"/>
      <sheetName val="4_3_2_14"/>
      <sheetName val="4_3_2_15"/>
      <sheetName val="4_3_2_18"/>
      <sheetName val="4_3_2_21"/>
      <sheetName val="4_3_2_22"/>
      <sheetName val="(Paso_Inferior)-Mata_Mamón"/>
      <sheetName val="4_3_3_10"/>
      <sheetName val="4_3_3_11"/>
      <sheetName val="4_3_3_12"/>
      <sheetName val="4_3_3_14"/>
      <sheetName val="4_3_3_18"/>
      <sheetName val="4_3_3_21"/>
      <sheetName val="4_3_3_22"/>
      <sheetName val="(Paso_Inferior)-Yabacao"/>
      <sheetName val="136_01"/>
      <sheetName val="136_02"/>
      <sheetName val="136_03"/>
      <sheetName val="136_04"/>
      <sheetName val="149_01"/>
      <sheetName val="136_05"/>
      <sheetName val="(Puente)-Provisional_Ozama_"/>
      <sheetName val="117_01"/>
      <sheetName val="117_02"/>
      <sheetName val="117_03"/>
      <sheetName val="117_04"/>
      <sheetName val="(Paso_Inferior)_El_Aguacate"/>
      <sheetName val="(Paso_Inferior)-Los_Rojas"/>
      <sheetName val="159_01"/>
      <sheetName val="159_02"/>
      <sheetName val="159_03"/>
      <sheetName val="159_04"/>
      <sheetName val="168_01"/>
      <sheetName val="168_02"/>
      <sheetName val="168_03"/>
      <sheetName val="179_01"/>
      <sheetName val="PN-4_3_6_06"/>
      <sheetName val="(Paso_Inferior)-El_Aguacate"/>
      <sheetName val="169_01"/>
      <sheetName val="169_02"/>
      <sheetName val="Aguacate-_01"/>
      <sheetName val="169_03"/>
      <sheetName val="169_04"/>
      <sheetName val="180_01"/>
      <sheetName val="170_01"/>
      <sheetName val="170_02"/>
      <sheetName val="PN-4_3_5_03"/>
      <sheetName val="PN-4_3_5_04"/>
      <sheetName val="PN-4_3_5_05"/>
      <sheetName val="(Paso_Inferior)-Mal_Nombre"/>
      <sheetName val="170_03"/>
      <sheetName val="170_04"/>
      <sheetName val="181_01"/>
      <sheetName val="181_02"/>
      <sheetName val="117_05"/>
      <sheetName val="117_06"/>
      <sheetName val="126_01"/>
      <sheetName val="126_02"/>
      <sheetName val="137_01"/>
      <sheetName val="&lt;T-12&gt;Sop_Pedrap_Puente_Prov_"/>
      <sheetName val="PN-4_3_1_03"/>
      <sheetName val="PN-4_3_1_05"/>
      <sheetName val="PN-4_3_1_07"/>
      <sheetName val="&lt;T-9&gt;Sop_Pilotes"/>
      <sheetName val="&lt;T-10&gt;Sop_Acero_Puentes"/>
      <sheetName val="Misceláneos-Estr_"/>
      <sheetName val="182_01"/>
      <sheetName val="&lt;P_U_&gt;Acero_Refuerzo"/>
      <sheetName val="&lt;P_U_&gt;Pretensado_Cable_Acero"/>
      <sheetName val="Wick_Drains-Geopier"/>
      <sheetName val="109_01"/>
      <sheetName val="118_01"/>
      <sheetName val="118_02"/>
      <sheetName val="127_01"/>
      <sheetName val="171_01@171_03"/>
      <sheetName val="127_02"/>
      <sheetName val="127_03"/>
      <sheetName val="138_01"/>
      <sheetName val="&lt;T-13&gt;Drenes_Verticales"/>
      <sheetName val="&lt;T-16&gt;Pre-Perforación_Drenes"/>
      <sheetName val="&lt;T-17&gt;Columna_de_Grava"/>
      <sheetName val="&lt;T-18&gt;Columna_Grava_Terravanza"/>
      <sheetName val="4_4_02"/>
      <sheetName val="PN-4_4_01"/>
      <sheetName val="PN-4_4_02"/>
      <sheetName val="(5)-Estructura_de_Pavimento"/>
      <sheetName val="5_01"/>
      <sheetName val="5_02"/>
      <sheetName val="5_03@5_06"/>
      <sheetName val="5_07@5_10"/>
      <sheetName val="5_11"/>
      <sheetName val="5_12"/>
      <sheetName val="5_13"/>
      <sheetName val="5_14"/>
      <sheetName val="5_15"/>
      <sheetName val="&lt;T-2&gt;Acopio_Base_Planta_Indio"/>
      <sheetName val="&lt;P_U_&gt;Base_Estabilizada"/>
      <sheetName val="5_16@5_19"/>
      <sheetName val="160_01"/>
      <sheetName val="160_02"/>
      <sheetName val="183_01"/>
      <sheetName val="183_02"/>
      <sheetName val="PN-5_01"/>
      <sheetName val="PN-5_03"/>
      <sheetName val="PN-5_04"/>
      <sheetName val="PN-5_05"/>
      <sheetName val="&lt;T-19&gt;Sop_SubBase"/>
      <sheetName val="&lt;T-20&gt;Sop_Base"/>
      <sheetName val="&lt;T-21&gt;Sop_Asfalto"/>
      <sheetName val="6_2_01"/>
      <sheetName val="6_3_01"/>
      <sheetName val="6_3_02"/>
      <sheetName val="6_3_03"/>
      <sheetName val="6_3_04"/>
      <sheetName val="6_3_05"/>
      <sheetName val="6_3_19"/>
      <sheetName val="6_3_20"/>
      <sheetName val="6_3_21"/>
      <sheetName val="6_1_01_Contenes"/>
      <sheetName val="6_1_02_Bordillos"/>
      <sheetName val="6_1_03_Aceras_Hormigon_"/>
      <sheetName val="6_1_04Relleno_Acera"/>
      <sheetName val="Iluminacion_Vial"/>
      <sheetName val="(7)-Electrificación_e_ilum_"/>
      <sheetName val="7_01"/>
      <sheetName val="7_02"/>
      <sheetName val="107_01"/>
      <sheetName val="185_01"/>
      <sheetName val="&lt;T-11&gt;Sop_Militares"/>
      <sheetName val="(Reembolsables)-Interf_Electric"/>
      <sheetName val="186_01"/>
      <sheetName val="Pres__Interferencia_Electrica"/>
      <sheetName val="(110)-Puente_Provisional"/>
      <sheetName val="110_01"/>
      <sheetName val="x1-relleno_prueba"/>
      <sheetName val="&lt;x1&gt;Relleno_Prueba_Avenida"/>
      <sheetName val="&lt;Estatus_Proyecto&gt;"/>
      <sheetName val="EXC__QMC"/>
      <sheetName val="TRACT_MINA"/>
      <sheetName val="%_Ralenti_CF-C12_"/>
      <sheetName val="%_Ralenti_EXC_"/>
      <sheetName val="%_Ralenti_EXC__(2)"/>
      <sheetName val="REND_"/>
      <sheetName val="T__HORA"/>
      <sheetName val="Base_de_Dato"/>
      <sheetName val="Analisis_de_precios_SURFACE"/>
      <sheetName val="Ana"/>
      <sheetName val="insumo"/>
      <sheetName val="Mezcla"/>
      <sheetName val="exteriores"/>
      <sheetName val="EyH"/>
      <sheetName val="MO"/>
      <sheetName val="BOQ desglose 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umos"/>
      <sheetName val="Resumen Precio Equipos"/>
      <sheetName val="O.M. y Salarios"/>
      <sheetName val="M.O."/>
      <sheetName val="MATERIALES LISTADO"/>
      <sheetName val="ANALISIS PARTIDAS CARRET."/>
      <sheetName val="Analisis_Contrato"/>
      <sheetName val="Resumen_Precio_Equipos"/>
      <sheetName val="O_M__y_Salarios"/>
      <sheetName val="M_O_"/>
      <sheetName val="MATERIALES_LISTADO"/>
      <sheetName val="ANALISIS_PARTIDAS_CARRET_"/>
      <sheetName val="Analisis_Contrato1"/>
      <sheetName val="Resumen_Precio_Equipos1"/>
      <sheetName val="O_M__y_Salarios1"/>
      <sheetName val="M_O_1"/>
      <sheetName val="MATERIALES_LISTADO1"/>
      <sheetName val="ANALISIS_PARTIDAS_CARRET_1"/>
      <sheetName val="Analisis_Contrato2"/>
      <sheetName val="Resumen_Precio_Equipos2"/>
      <sheetName val="O_M__y_Salarios2"/>
      <sheetName val="M_O_2"/>
      <sheetName val="MATERIALES_LISTADO2"/>
      <sheetName val="ANALISIS_PARTIDAS_CARRET_2"/>
      <sheetName val="Analisis_Contrato3"/>
      <sheetName val="Resumen_Precio_Equipos3"/>
      <sheetName val="O_M__y_Salarios3"/>
      <sheetName val="M_O_3"/>
      <sheetName val="MATERIALES_LISTADO3"/>
      <sheetName val="ANALISIS_PARTIDAS_CARRET_3"/>
      <sheetName val="Analisis_Contrato4"/>
      <sheetName val="Resumen_Precio_Equipos4"/>
      <sheetName val="O_M__y_Salarios4"/>
      <sheetName val="M_O_4"/>
      <sheetName val="MATERIALES_LISTADO4"/>
      <sheetName val="ANALISIS_PARTIDAS_CARRET_4"/>
      <sheetName val="Analisis_Contrato5"/>
      <sheetName val="Resumen_Precio_Equipos5"/>
      <sheetName val="O_M__y_Salarios5"/>
      <sheetName val="M_O_5"/>
      <sheetName val="MATERIALES_LISTADO5"/>
      <sheetName val="ANALISIS_PARTIDAS_CARRET_5"/>
      <sheetName val="análisis"/>
    </sheetNames>
    <sheetDataSet>
      <sheetData sheetId="0">
        <row r="4">
          <cell r="B4">
            <v>689.6</v>
          </cell>
        </row>
      </sheetData>
      <sheetData sheetId="1" refreshError="1">
        <row r="11">
          <cell r="C11">
            <v>268</v>
          </cell>
        </row>
        <row r="14">
          <cell r="C14">
            <v>830</v>
          </cell>
        </row>
      </sheetData>
      <sheetData sheetId="2" refreshError="1">
        <row r="4">
          <cell r="B4">
            <v>689.6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B4">
            <v>689.6</v>
          </cell>
        </row>
      </sheetData>
      <sheetData sheetId="12"/>
      <sheetData sheetId="13"/>
      <sheetData sheetId="14"/>
      <sheetData sheetId="15"/>
      <sheetData sheetId="16"/>
      <sheetData sheetId="17">
        <row r="4">
          <cell r="B4">
            <v>689.6</v>
          </cell>
        </row>
      </sheetData>
      <sheetData sheetId="18"/>
      <sheetData sheetId="19"/>
      <sheetData sheetId="20"/>
      <sheetData sheetId="21"/>
      <sheetData sheetId="22"/>
      <sheetData sheetId="23">
        <row r="4">
          <cell r="B4">
            <v>689.6</v>
          </cell>
        </row>
      </sheetData>
      <sheetData sheetId="24"/>
      <sheetData sheetId="25"/>
      <sheetData sheetId="26"/>
      <sheetData sheetId="27"/>
      <sheetData sheetId="28"/>
      <sheetData sheetId="29">
        <row r="4">
          <cell r="B4">
            <v>689.6</v>
          </cell>
        </row>
      </sheetData>
      <sheetData sheetId="30"/>
      <sheetData sheetId="31"/>
      <sheetData sheetId="32"/>
      <sheetData sheetId="33"/>
      <sheetData sheetId="34"/>
      <sheetData sheetId="35">
        <row r="4">
          <cell r="B4">
            <v>689.6</v>
          </cell>
        </row>
      </sheetData>
      <sheetData sheetId="36"/>
      <sheetData sheetId="37"/>
      <sheetData sheetId="38"/>
      <sheetData sheetId="39"/>
      <sheetData sheetId="40"/>
      <sheetData sheetId="41">
        <row r="4">
          <cell r="B4">
            <v>689.6</v>
          </cell>
        </row>
      </sheetData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Ca|culo"/>
      <sheetName val="Insumos"/>
      <sheetName val="analisis"/>
      <sheetName val="Analisis_Contrato"/>
      <sheetName val="Analisis_Contrato1"/>
      <sheetName val="Analisis_Contrato2"/>
      <sheetName val="Analisis_Contrato3"/>
      <sheetName val="Analisis_Contrato4"/>
      <sheetName val="Analisis_Contrato5"/>
      <sheetName val="capilla"/>
    </sheetNames>
    <sheetDataSet>
      <sheetData sheetId="0" refreshError="1"/>
      <sheetData sheetId="1" refreshError="1"/>
      <sheetData sheetId="2">
        <row r="3">
          <cell r="B3">
            <v>135</v>
          </cell>
        </row>
        <row r="5">
          <cell r="B5">
            <v>550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  <sheetName val="Sheet4"/>
      <sheetName val="Sheet5"/>
      <sheetName val="análisis de precios"/>
      <sheetName val="MORTEROS_Y_HR"/>
      <sheetName val="GASTOS_INDIR_"/>
      <sheetName val="CANAL_BOHECHIO"/>
      <sheetName val="P_CASAS_1"/>
      <sheetName val="P_CASA_2"/>
      <sheetName val="MATERIALES_LISTADO"/>
      <sheetName val="EQUIPOS_LISTADO"/>
      <sheetName val="MANO_OBRA_LISTADO"/>
      <sheetName val="REMOCION_COMPUERTA"/>
      <sheetName val="BOMBAS_DE_AGUA"/>
      <sheetName val="Cabañas_Ejecutivas"/>
      <sheetName val="Cabañas_Presidenciales_"/>
      <sheetName val="Cabañas_simple_Tipo_I"/>
      <sheetName val="Cabañas_simple_Tipo_2"/>
      <sheetName val="Cabañas_simple_Tipo_3"/>
      <sheetName val="Cabañas_Vice_Presidenciales"/>
      <sheetName val="Calles,_aceras_y_contenes"/>
      <sheetName val="Caseta_de_planta"/>
      <sheetName val="Edificio_Administracion"/>
      <sheetName val="Edificio_de_Entrada"/>
      <sheetName val="Hoja_de_presupuesto"/>
      <sheetName val="análisis_de_precios"/>
      <sheetName val="MORTEROS_Y_HR1"/>
      <sheetName val="GASTOS_INDIR_1"/>
      <sheetName val="CANAL_BOHECHIO1"/>
      <sheetName val="P_CASAS_11"/>
      <sheetName val="P_CASA_21"/>
      <sheetName val="MATERIALES_LISTADO1"/>
      <sheetName val="EQUIPOS_LISTADO1"/>
      <sheetName val="MANO_OBRA_LISTADO1"/>
      <sheetName val="REMOCION_COMPUERTA1"/>
      <sheetName val="BOMBAS_DE_AGUA1"/>
      <sheetName val="Cabañas_Ejecutivas1"/>
      <sheetName val="Cabañas_Presidenciales_1"/>
      <sheetName val="Cabañas_simple_Tipo_I1"/>
      <sheetName val="Cabañas_simple_Tipo_21"/>
      <sheetName val="Cabañas_simple_Tipo_31"/>
      <sheetName val="Cabañas_Vice_Presidenciales1"/>
      <sheetName val="Calles,_aceras_y_contenes1"/>
      <sheetName val="Caseta_de_planta1"/>
      <sheetName val="Edificio_Administracion1"/>
      <sheetName val="Edificio_de_Entrada1"/>
      <sheetName val="Hoja_de_presupuesto1"/>
      <sheetName val="análisis_de_precios1"/>
      <sheetName val="MORTEROS_Y_HR2"/>
      <sheetName val="GASTOS_INDIR_2"/>
      <sheetName val="CANAL_BOHECHIO2"/>
      <sheetName val="P_CASAS_12"/>
      <sheetName val="P_CASA_22"/>
      <sheetName val="MATERIALES_LISTADO2"/>
      <sheetName val="EQUIPOS_LISTADO2"/>
      <sheetName val="MANO_OBRA_LISTADO2"/>
      <sheetName val="REMOCION_COMPUERTA2"/>
      <sheetName val="BOMBAS_DE_AGUA2"/>
      <sheetName val="Cabañas_Ejecutivas2"/>
      <sheetName val="Cabañas_Presidenciales_2"/>
      <sheetName val="Cabañas_simple_Tipo_I2"/>
      <sheetName val="Cabañas_simple_Tipo_22"/>
      <sheetName val="Cabañas_simple_Tipo_32"/>
      <sheetName val="Cabañas_Vice_Presidenciales2"/>
      <sheetName val="Calles,_aceras_y_contenes2"/>
      <sheetName val="Caseta_de_planta2"/>
      <sheetName val="Edificio_Administracion2"/>
      <sheetName val="Edificio_de_Entrada2"/>
      <sheetName val="Hoja_de_presupuesto2"/>
      <sheetName val="análisis_de_precios2"/>
      <sheetName val="MORTEROS_Y_HR3"/>
      <sheetName val="GASTOS_INDIR_3"/>
      <sheetName val="CANAL_BOHECHIO3"/>
      <sheetName val="P_CASAS_13"/>
      <sheetName val="P_CASA_23"/>
      <sheetName val="MATERIALES_LISTADO3"/>
      <sheetName val="EQUIPOS_LISTADO3"/>
      <sheetName val="MANO_OBRA_LISTADO3"/>
      <sheetName val="REMOCION_COMPUERTA3"/>
      <sheetName val="BOMBAS_DE_AGUA3"/>
      <sheetName val="Cabañas_Ejecutivas3"/>
      <sheetName val="Cabañas_Presidenciales_3"/>
      <sheetName val="Cabañas_simple_Tipo_I3"/>
      <sheetName val="Cabañas_simple_Tipo_23"/>
      <sheetName val="Cabañas_simple_Tipo_33"/>
      <sheetName val="Cabañas_Vice_Presidenciales3"/>
      <sheetName val="Calles,_aceras_y_contenes3"/>
      <sheetName val="Caseta_de_planta3"/>
      <sheetName val="Edificio_Administracion3"/>
      <sheetName val="Edificio_de_Entrada3"/>
      <sheetName val="Hoja_de_presupuesto3"/>
      <sheetName val="análisis_de_precios3"/>
      <sheetName val="MORTEROS_Y_HR4"/>
      <sheetName val="GASTOS_INDIR_4"/>
      <sheetName val="CANAL_BOHECHIO4"/>
      <sheetName val="P_CASAS_14"/>
      <sheetName val="P_CASA_24"/>
      <sheetName val="MATERIALES_LISTADO4"/>
      <sheetName val="EQUIPOS_LISTADO4"/>
      <sheetName val="MANO_OBRA_LISTADO4"/>
      <sheetName val="REMOCION_COMPUERTA4"/>
      <sheetName val="BOMBAS_DE_AGUA4"/>
      <sheetName val="Cabañas_Ejecutivas4"/>
      <sheetName val="Cabañas_Presidenciales_4"/>
      <sheetName val="Cabañas_simple_Tipo_I4"/>
      <sheetName val="Cabañas_simple_Tipo_24"/>
      <sheetName val="Cabañas_simple_Tipo_34"/>
      <sheetName val="Cabañas_Vice_Presidenciales4"/>
      <sheetName val="Calles,_aceras_y_contenes4"/>
      <sheetName val="Caseta_de_planta4"/>
      <sheetName val="Edificio_Administracion4"/>
      <sheetName val="Edificio_de_Entrada4"/>
      <sheetName val="Hoja_de_presupuesto4"/>
      <sheetName val="análisis_de_precios4"/>
      <sheetName val="MORTEROS_Y_HR5"/>
      <sheetName val="GASTOS_INDIR_5"/>
      <sheetName val="CANAL_BOHECHIO5"/>
      <sheetName val="P_CASAS_15"/>
      <sheetName val="P_CASA_25"/>
      <sheetName val="MATERIALES_LISTADO5"/>
      <sheetName val="EQUIPOS_LISTADO5"/>
      <sheetName val="MANO_OBRA_LISTADO5"/>
      <sheetName val="REMOCION_COMPUERTA5"/>
      <sheetName val="BOMBAS_DE_AGUA5"/>
      <sheetName val="Cabañas_Ejecutivas5"/>
      <sheetName val="Cabañas_Presidenciales_5"/>
      <sheetName val="Cabañas_simple_Tipo_I5"/>
      <sheetName val="Cabañas_simple_Tipo_25"/>
      <sheetName val="Cabañas_simple_Tipo_35"/>
      <sheetName val="Cabañas_Vice_Presidenciales5"/>
      <sheetName val="Calles,_aceras_y_contenes5"/>
      <sheetName val="Caseta_de_planta5"/>
      <sheetName val="Edificio_Administracion5"/>
      <sheetName val="Edificio_de_Entrada5"/>
      <sheetName val="Hoja_de_presupuesto5"/>
      <sheetName val="análisis_de_precios5"/>
      <sheetName val="ANALISIS STO DGO"/>
      <sheetName val="Analisis"/>
      <sheetName val="Insumos materiales"/>
      <sheetName val="Costos Mano de Obra"/>
      <sheetName val="Insumos_materiales"/>
      <sheetName val="Costos_Mano_de_Obra"/>
      <sheetName val="Insumos_materiales1"/>
      <sheetName val="Costos_Mano_de_Obra1"/>
      <sheetName val="Material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  <row r="10">
          <cell r="D10">
            <v>200</v>
          </cell>
        </row>
        <row r="12">
          <cell r="D12">
            <v>175</v>
          </cell>
        </row>
        <row r="17">
          <cell r="D17">
            <v>81.95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8">
          <cell r="D8">
            <v>0.5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8">
          <cell r="D8">
            <v>0.5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 refreshError="1"/>
      <sheetData sheetId="17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na"/>
      <sheetName val="MATERIALES LISTADO"/>
      <sheetName val="Insumos"/>
      <sheetName val="Análisis"/>
      <sheetName val="Análisis de Precios"/>
      <sheetName val="MO"/>
      <sheetName val="M.O."/>
      <sheetName val="Mano de Obra"/>
      <sheetName val="a"/>
      <sheetName val="Edificio_A"/>
      <sheetName val="Edificio_D"/>
      <sheetName val="Edicio_c"/>
      <sheetName val="electr_"/>
      <sheetName val="Unv__"/>
      <sheetName val="Anal__horm_"/>
      <sheetName val="anal_term"/>
      <sheetName val="Ana-Sanit_"/>
      <sheetName val="Pu-Sanit_"/>
      <sheetName val="PU-Elect_"/>
      <sheetName val="anal_aire"/>
      <sheetName val="climat_"/>
      <sheetName val="cuantias_"/>
      <sheetName val="planta_trata"/>
      <sheetName val="subida_materiales"/>
      <sheetName val="M__O__exc_"/>
      <sheetName val="Ana-elect_"/>
      <sheetName val="calcul_anal"/>
      <sheetName val="MATERIALES_LISTADO"/>
      <sheetName val="Análisis_de_Precios"/>
      <sheetName val="M_O_"/>
      <sheetName val="Mano_de_Obra"/>
      <sheetName val="Edificio_A1"/>
      <sheetName val="Edificio_D1"/>
      <sheetName val="Edicio_c1"/>
      <sheetName val="electr_1"/>
      <sheetName val="Unv__1"/>
      <sheetName val="Anal__horm_1"/>
      <sheetName val="anal_term1"/>
      <sheetName val="Ana-Sanit_1"/>
      <sheetName val="Pu-Sanit_1"/>
      <sheetName val="PU-Elect_1"/>
      <sheetName val="anal_aire1"/>
      <sheetName val="climat_1"/>
      <sheetName val="cuantias_1"/>
      <sheetName val="planta_trata1"/>
      <sheetName val="subida_materiales1"/>
      <sheetName val="M__O__exc_1"/>
      <sheetName val="Ana-elect_1"/>
      <sheetName val="calcul_anal1"/>
      <sheetName val="MATERIALES_LISTADO1"/>
      <sheetName val="Análisis_de_Precios1"/>
      <sheetName val="M_O_1"/>
      <sheetName val="Mano_de_Obra1"/>
      <sheetName val="Edificio_A2"/>
      <sheetName val="Edificio_D2"/>
      <sheetName val="Edicio_c2"/>
      <sheetName val="electr_2"/>
      <sheetName val="Unv__2"/>
      <sheetName val="Anal__horm_2"/>
      <sheetName val="anal_term2"/>
      <sheetName val="Ana-Sanit_2"/>
      <sheetName val="Pu-Sanit_2"/>
      <sheetName val="PU-Elect_2"/>
      <sheetName val="anal_aire2"/>
      <sheetName val="climat_2"/>
      <sheetName val="cuantias_2"/>
      <sheetName val="planta_trata2"/>
      <sheetName val="subida_materiales2"/>
      <sheetName val="M__O__exc_2"/>
      <sheetName val="Ana-elect_2"/>
      <sheetName val="calcul_anal2"/>
      <sheetName val="MATERIALES_LISTADO2"/>
      <sheetName val="Análisis_de_Precios2"/>
      <sheetName val="M_O_2"/>
      <sheetName val="Mano_de_Obra2"/>
      <sheetName val="Edificio_A3"/>
      <sheetName val="Edificio_D3"/>
      <sheetName val="Edicio_c3"/>
      <sheetName val="electr_3"/>
      <sheetName val="Unv__3"/>
      <sheetName val="Anal__horm_3"/>
      <sheetName val="anal_term3"/>
      <sheetName val="Ana-Sanit_3"/>
      <sheetName val="Pu-Sanit_3"/>
      <sheetName val="PU-Elect_3"/>
      <sheetName val="anal_aire3"/>
      <sheetName val="climat_3"/>
      <sheetName val="cuantias_3"/>
      <sheetName val="planta_trata3"/>
      <sheetName val="subida_materiales3"/>
      <sheetName val="M__O__exc_3"/>
      <sheetName val="Ana-elect_3"/>
      <sheetName val="calcul_anal3"/>
      <sheetName val="MATERIALES_LISTADO3"/>
      <sheetName val="Análisis_de_Precios3"/>
      <sheetName val="M_O_3"/>
      <sheetName val="Mano_de_Obra3"/>
      <sheetName val="Edificio_A4"/>
      <sheetName val="Edificio_D4"/>
      <sheetName val="Edicio_c4"/>
      <sheetName val="electr_4"/>
      <sheetName val="Unv__4"/>
      <sheetName val="Anal__horm_4"/>
      <sheetName val="anal_term4"/>
      <sheetName val="Ana-Sanit_4"/>
      <sheetName val="Pu-Sanit_4"/>
      <sheetName val="PU-Elect_4"/>
      <sheetName val="anal_aire4"/>
      <sheetName val="climat_4"/>
      <sheetName val="cuantias_4"/>
      <sheetName val="planta_trata4"/>
      <sheetName val="subida_materiales4"/>
      <sheetName val="M__O__exc_4"/>
      <sheetName val="Ana-elect_4"/>
      <sheetName val="calcul_anal4"/>
      <sheetName val="MATERIALES_LISTADO4"/>
      <sheetName val="Análisis_de_Precios4"/>
      <sheetName val="M_O_4"/>
      <sheetName val="Mano_de_Obra4"/>
      <sheetName val="Edificio_A5"/>
      <sheetName val="Edificio_D5"/>
      <sheetName val="Edicio_c5"/>
      <sheetName val="electr_5"/>
      <sheetName val="Unv__5"/>
      <sheetName val="Anal__horm_5"/>
      <sheetName val="anal_term5"/>
      <sheetName val="Ana-Sanit_5"/>
      <sheetName val="Pu-Sanit_5"/>
      <sheetName val="PU-Elect_5"/>
      <sheetName val="anal_aire5"/>
      <sheetName val="climat_5"/>
      <sheetName val="cuantias_5"/>
      <sheetName val="planta_trata5"/>
      <sheetName val="subida_materiales5"/>
      <sheetName val="M__O__exc_5"/>
      <sheetName val="Ana-elect_5"/>
      <sheetName val="calcul_anal5"/>
      <sheetName val="MATERIALES_LISTADO5"/>
      <sheetName val="Análisis_de_Precios5"/>
      <sheetName val="M_O_5"/>
      <sheetName val="Mano_de_Obra5"/>
      <sheetName val="analisis"/>
      <sheetName val="MATERIALES"/>
      <sheetName val="OBRAMANO"/>
      <sheetName val="EQUIP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83">
          <cell r="C183">
            <v>351.48</v>
          </cell>
        </row>
        <row r="2234">
          <cell r="I2234">
            <v>5287.3739999999998</v>
          </cell>
        </row>
        <row r="2356">
          <cell r="F2356">
            <v>43.914999999999999</v>
          </cell>
        </row>
        <row r="2357">
          <cell r="F2357">
            <v>58.95</v>
          </cell>
        </row>
        <row r="2358">
          <cell r="F2358">
            <v>225.58800000000002</v>
          </cell>
        </row>
        <row r="2521">
          <cell r="S2521">
            <v>1495.8779999999999</v>
          </cell>
        </row>
        <row r="2682">
          <cell r="F2682">
            <v>60.85</v>
          </cell>
        </row>
        <row r="2683">
          <cell r="F2683">
            <v>14.549999999999999</v>
          </cell>
        </row>
        <row r="2684">
          <cell r="F2684">
            <v>170.22</v>
          </cell>
        </row>
      </sheetData>
      <sheetData sheetId="7" refreshError="1">
        <row r="1139">
          <cell r="F1139">
            <v>14642.429999999998</v>
          </cell>
        </row>
      </sheetData>
      <sheetData sheetId="8" refreshError="1">
        <row r="15">
          <cell r="D15">
            <v>1240</v>
          </cell>
        </row>
        <row r="62">
          <cell r="D62">
            <v>750</v>
          </cell>
        </row>
        <row r="99">
          <cell r="D99">
            <v>1744</v>
          </cell>
        </row>
        <row r="155">
          <cell r="D155">
            <v>3029.22</v>
          </cell>
        </row>
        <row r="156">
          <cell r="D156">
            <v>5152</v>
          </cell>
        </row>
        <row r="157">
          <cell r="D157">
            <v>5152</v>
          </cell>
        </row>
        <row r="160">
          <cell r="D160">
            <v>5800</v>
          </cell>
        </row>
        <row r="163">
          <cell r="D163">
            <v>5800</v>
          </cell>
        </row>
      </sheetData>
      <sheetData sheetId="9" refreshError="1">
        <row r="224">
          <cell r="G224">
            <v>492.69114999999999</v>
          </cell>
        </row>
        <row r="251">
          <cell r="G251">
            <v>505.60194999999993</v>
          </cell>
        </row>
        <row r="958">
          <cell r="G958">
            <v>879.60915</v>
          </cell>
        </row>
        <row r="1219">
          <cell r="G1219">
            <v>83.95</v>
          </cell>
        </row>
        <row r="1279">
          <cell r="G1279">
            <v>164.05</v>
          </cell>
        </row>
        <row r="1794">
          <cell r="F1794">
            <v>192.45389</v>
          </cell>
        </row>
        <row r="1808">
          <cell r="F1808">
            <v>50.088949999999997</v>
          </cell>
        </row>
        <row r="1819">
          <cell r="F1819">
            <v>567.19946200000004</v>
          </cell>
        </row>
      </sheetData>
      <sheetData sheetId="10" refreshError="1">
        <row r="552">
          <cell r="F552">
            <v>299.31</v>
          </cell>
        </row>
      </sheetData>
      <sheetData sheetId="11" refreshError="1">
        <row r="183">
          <cell r="C183">
            <v>351.48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3320">
          <cell r="F3320">
            <v>114.45909</v>
          </cell>
        </row>
        <row r="3329">
          <cell r="F3329">
            <v>176.85633999999999</v>
          </cell>
        </row>
        <row r="3459">
          <cell r="F3459">
            <v>737.17365130498786</v>
          </cell>
        </row>
        <row r="3512">
          <cell r="F3512">
            <v>1340.6621825396824</v>
          </cell>
        </row>
        <row r="3522">
          <cell r="F3522">
            <v>219.82928999999999</v>
          </cell>
        </row>
        <row r="3537">
          <cell r="F3537">
            <v>579.17847000000017</v>
          </cell>
        </row>
        <row r="3554">
          <cell r="F3554">
            <v>77.759999999999991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>
        <row r="1139">
          <cell r="F1139">
            <v>14642.429999999998</v>
          </cell>
        </row>
      </sheetData>
      <sheetData sheetId="50">
        <row r="224">
          <cell r="G224">
            <v>492.69114999999999</v>
          </cell>
        </row>
      </sheetData>
      <sheetData sheetId="51">
        <row r="552">
          <cell r="F552">
            <v>299.31</v>
          </cell>
        </row>
      </sheetData>
      <sheetData sheetId="52">
        <row r="183">
          <cell r="C183">
            <v>351.48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139">
          <cell r="F1139">
            <v>14642.429999999998</v>
          </cell>
        </row>
      </sheetData>
      <sheetData sheetId="72">
        <row r="224">
          <cell r="G224">
            <v>492.69114999999999</v>
          </cell>
        </row>
      </sheetData>
      <sheetData sheetId="73">
        <row r="552">
          <cell r="F552">
            <v>299.31</v>
          </cell>
        </row>
      </sheetData>
      <sheetData sheetId="74">
        <row r="183">
          <cell r="C183">
            <v>351.48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Analisis (2)"/>
      <sheetName val="1"/>
    </sheetNames>
    <sheetDataSet>
      <sheetData sheetId="0"/>
      <sheetData sheetId="1"/>
      <sheetData sheetId="2"/>
      <sheetData sheetId="3">
        <row r="10">
          <cell r="C10">
            <v>578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antas"/>
      <sheetName val="Costo hr"/>
      <sheetName val="Euquipos hr"/>
      <sheetName val="Rend."/>
      <sheetName val="Factores"/>
      <sheetName val="Camiones"/>
      <sheetName val="Rend. Obrero"/>
      <sheetName val="Lista Materiales"/>
      <sheetName val="Cargas"/>
      <sheetName val="SALARIO"/>
      <sheetName val="MANO DE OBRA"/>
      <sheetName val="Pres Lote 1 Grupo II"/>
      <sheetName val="RESUMEN I"/>
      <sheetName val="Analisis"/>
      <sheetName val="Niveles de Serv. "/>
      <sheetName val="Niveles de Serv.NO"/>
      <sheetName val="RESUMEN"/>
      <sheetName val="Tenares-San Fco."/>
      <sheetName val="La Vega - Cutupu"/>
      <sheetName val="Cutupu-Moca"/>
      <sheetName val="ACC. Jarabacoa "/>
      <sheetName val="Ent. Jarabacoa"/>
      <sheetName val="Indirectos Actualiz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">
          <cell r="D13">
            <v>680.96999999999991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C16">
            <v>151.19999999999999</v>
          </cell>
        </row>
        <row r="18">
          <cell r="C18">
            <v>144</v>
          </cell>
        </row>
        <row r="26">
          <cell r="C26">
            <v>97.199999999999989</v>
          </cell>
        </row>
        <row r="36">
          <cell r="C36">
            <v>100.80000000000001</v>
          </cell>
        </row>
        <row r="60">
          <cell r="C60">
            <v>181.125</v>
          </cell>
        </row>
        <row r="69">
          <cell r="C69">
            <v>60.300000000000004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a"/>
      <sheetName val="Cargas_Sociales"/>
      <sheetName val="cuantias_qq"/>
      <sheetName val="Cant__capabeg_rell"/>
      <sheetName val="cant_de_ventanas_y_puertas"/>
      <sheetName val="cant_Dimensiones_losas"/>
      <sheetName val="cant_hormigon_armado"/>
      <sheetName val="Base_de_datos_Res__Nicole_I"/>
      <sheetName val="Insumos_materiales"/>
      <sheetName val="Costos_Mano_de_Obra"/>
      <sheetName val="Elaborac__Product_todo_costo"/>
      <sheetName val="Tabla_Insumos_materiales"/>
      <sheetName val="Tabla_Costos_Mano_de_Obra"/>
      <sheetName val="Tabla_Elabor__Product_todo_cost"/>
      <sheetName val="Ana__Horm_mexc_mort"/>
      <sheetName val="Ana__blocks_y_termin_"/>
      <sheetName val="Ana__pint__y_mas_"/>
      <sheetName val="Plomeria_"/>
      <sheetName val="Cargas_Sociales1"/>
      <sheetName val="cuantias_qq1"/>
      <sheetName val="Cant__capabeg_rell1"/>
      <sheetName val="cant_de_ventanas_y_puertas1"/>
      <sheetName val="cant_Dimensiones_losas1"/>
      <sheetName val="cant_hormigon_armado1"/>
      <sheetName val="Base_de_datos_Res__Nicole_I1"/>
      <sheetName val="Insumos_materiales1"/>
      <sheetName val="Costos_Mano_de_Obra1"/>
      <sheetName val="Elaborac__Product_todo_costo1"/>
      <sheetName val="Tabla_Insumos_materiales1"/>
      <sheetName val="Tabla_Costos_Mano_de_Obra1"/>
      <sheetName val="Tabla_Elabor__Product_todo_cos1"/>
      <sheetName val="Ana__Horm_mexc_mort1"/>
      <sheetName val="Ana__blocks_y_termin_1"/>
      <sheetName val="Ana__pint__y_mas_1"/>
      <sheetName val="Plomeria_1"/>
      <sheetName val="Cargas_Sociales2"/>
      <sheetName val="cuantias_qq2"/>
      <sheetName val="Cant__capabeg_rell2"/>
      <sheetName val="cant_de_ventanas_y_puertas2"/>
      <sheetName val="cant_Dimensiones_losas2"/>
      <sheetName val="cant_hormigon_armado2"/>
      <sheetName val="Base_de_datos_Res__Nicole_I2"/>
      <sheetName val="Insumos_materiales2"/>
      <sheetName val="Costos_Mano_de_Obra2"/>
      <sheetName val="Elaborac__Product_todo_costo2"/>
      <sheetName val="Tabla_Insumos_materiales2"/>
      <sheetName val="Tabla_Costos_Mano_de_Obra2"/>
      <sheetName val="Tabla_Elabor__Product_todo_cos2"/>
      <sheetName val="Ana__Horm_mexc_mort2"/>
      <sheetName val="Ana__blocks_y_termin_2"/>
      <sheetName val="Ana__pint__y_mas_2"/>
      <sheetName val="Plomeria_2"/>
      <sheetName val="Cargas_Sociales3"/>
      <sheetName val="cuantias_qq3"/>
      <sheetName val="Cant__capabeg_rell3"/>
      <sheetName val="cant_de_ventanas_y_puertas3"/>
      <sheetName val="cant_Dimensiones_losas3"/>
      <sheetName val="cant_hormigon_armado3"/>
      <sheetName val="Base_de_datos_Res__Nicole_I3"/>
      <sheetName val="Insumos_materiales3"/>
      <sheetName val="Costos_Mano_de_Obra3"/>
      <sheetName val="Elaborac__Product_todo_costo3"/>
      <sheetName val="Tabla_Insumos_materiales3"/>
      <sheetName val="Tabla_Costos_Mano_de_Obra3"/>
      <sheetName val="Tabla_Elabor__Product_todo_cos3"/>
      <sheetName val="Ana__Horm_mexc_mort3"/>
      <sheetName val="Ana__blocks_y_termin_3"/>
      <sheetName val="Ana__pint__y_mas_3"/>
      <sheetName val="Plomeria_3"/>
      <sheetName val="Cargas_Sociales4"/>
      <sheetName val="cuantias_qq4"/>
      <sheetName val="Cant__capabeg_rell4"/>
      <sheetName val="cant_de_ventanas_y_puertas4"/>
      <sheetName val="cant_Dimensiones_losas4"/>
      <sheetName val="cant_hormigon_armado4"/>
      <sheetName val="Base_de_datos_Res__Nicole_I4"/>
      <sheetName val="Insumos_materiales4"/>
      <sheetName val="Costos_Mano_de_Obra4"/>
      <sheetName val="Elaborac__Product_todo_costo4"/>
      <sheetName val="Tabla_Insumos_materiales4"/>
      <sheetName val="Tabla_Costos_Mano_de_Obra4"/>
      <sheetName val="Tabla_Elabor__Product_todo_cos4"/>
      <sheetName val="Ana__Horm_mexc_mort4"/>
      <sheetName val="Ana__blocks_y_termin_4"/>
      <sheetName val="Ana__pint__y_mas_4"/>
      <sheetName val="Plomeria_4"/>
      <sheetName val="Cargas_Sociales5"/>
      <sheetName val="cuantias_qq5"/>
      <sheetName val="Cant__capabeg_rell5"/>
      <sheetName val="cant_de_ventanas_y_puertas5"/>
      <sheetName val="cant_Dimensiones_losas5"/>
      <sheetName val="cant_hormigon_armado5"/>
      <sheetName val="Base_de_datos_Res__Nicole_I5"/>
      <sheetName val="Insumos_materiales5"/>
      <sheetName val="Costos_Mano_de_Obra5"/>
      <sheetName val="Elaborac__Product_todo_costo5"/>
      <sheetName val="Tabla_Insumos_materiales5"/>
      <sheetName val="Tabla_Costos_Mano_de_Obra5"/>
      <sheetName val="Tabla_Elabor__Product_todo_cos5"/>
      <sheetName val="Ana__Horm_mexc_mort5"/>
      <sheetName val="Ana__blocks_y_termin_5"/>
      <sheetName val="Ana__pint__y_mas_5"/>
      <sheetName val="Plomeria_5"/>
      <sheetName val="Análisis"/>
      <sheetName val="Ana"/>
      <sheetName val="analisis"/>
      <sheetName val="MANO DE OBRA"/>
      <sheetName val="Camiones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J32">
            <v>120</v>
          </cell>
        </row>
        <row r="45">
          <cell r="J45">
            <v>275</v>
          </cell>
        </row>
        <row r="48">
          <cell r="J48">
            <v>324</v>
          </cell>
        </row>
      </sheetData>
      <sheetData sheetId="8">
        <row r="13">
          <cell r="O13">
            <v>50</v>
          </cell>
        </row>
        <row r="37">
          <cell r="O37">
            <v>7</v>
          </cell>
        </row>
        <row r="41">
          <cell r="O41">
            <v>3.5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  <row r="55">
          <cell r="O55">
            <v>0</v>
          </cell>
        </row>
        <row r="71">
          <cell r="O71">
            <v>110</v>
          </cell>
        </row>
      </sheetData>
      <sheetData sheetId="9"/>
      <sheetData sheetId="10"/>
      <sheetData sheetId="11"/>
      <sheetData sheetId="12"/>
      <sheetData sheetId="13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>
        <row r="6">
          <cell r="D6">
            <v>820.26717298649987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32">
          <cell r="J32">
            <v>120</v>
          </cell>
        </row>
      </sheetData>
      <sheetData sheetId="26">
        <row r="13">
          <cell r="O13">
            <v>50</v>
          </cell>
        </row>
      </sheetData>
      <sheetData sheetId="27">
        <row r="13">
          <cell r="O13">
            <v>50</v>
          </cell>
        </row>
      </sheetData>
      <sheetData sheetId="28"/>
      <sheetData sheetId="29"/>
      <sheetData sheetId="30"/>
      <sheetData sheetId="31">
        <row r="70">
          <cell r="D70">
            <v>3526.3227562500001</v>
          </cell>
        </row>
      </sheetData>
      <sheetData sheetId="32">
        <row r="6">
          <cell r="D6">
            <v>820.26717298649987</v>
          </cell>
        </row>
      </sheetData>
      <sheetData sheetId="33">
        <row r="6">
          <cell r="D6">
            <v>820.26717298649987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2">
          <cell r="J32">
            <v>120</v>
          </cell>
        </row>
      </sheetData>
      <sheetData sheetId="43">
        <row r="13">
          <cell r="O13">
            <v>50</v>
          </cell>
        </row>
      </sheetData>
      <sheetData sheetId="44"/>
      <sheetData sheetId="45"/>
      <sheetData sheetId="46"/>
      <sheetData sheetId="47"/>
      <sheetData sheetId="48">
        <row r="70">
          <cell r="D70">
            <v>3526.3227562500001</v>
          </cell>
        </row>
      </sheetData>
      <sheetData sheetId="49">
        <row r="6">
          <cell r="D6">
            <v>820.26717298649987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2">
          <cell r="J32">
            <v>120</v>
          </cell>
        </row>
      </sheetData>
      <sheetData sheetId="60">
        <row r="13">
          <cell r="O13">
            <v>50</v>
          </cell>
        </row>
      </sheetData>
      <sheetData sheetId="61"/>
      <sheetData sheetId="62"/>
      <sheetData sheetId="63"/>
      <sheetData sheetId="64"/>
      <sheetData sheetId="65">
        <row r="70">
          <cell r="D70">
            <v>3526.3227562500001</v>
          </cell>
        </row>
      </sheetData>
      <sheetData sheetId="66">
        <row r="6">
          <cell r="D6">
            <v>820.26717298649987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32">
          <cell r="J32">
            <v>120</v>
          </cell>
        </row>
      </sheetData>
      <sheetData sheetId="77">
        <row r="13">
          <cell r="O13">
            <v>50</v>
          </cell>
        </row>
      </sheetData>
      <sheetData sheetId="78"/>
      <sheetData sheetId="79"/>
      <sheetData sheetId="80"/>
      <sheetData sheetId="81"/>
      <sheetData sheetId="82">
        <row r="70">
          <cell r="D70">
            <v>3526.3227562500001</v>
          </cell>
        </row>
      </sheetData>
      <sheetData sheetId="83">
        <row r="6">
          <cell r="D6">
            <v>820.26717298649987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2">
          <cell r="J32">
            <v>120</v>
          </cell>
        </row>
      </sheetData>
      <sheetData sheetId="94">
        <row r="13">
          <cell r="O13">
            <v>50</v>
          </cell>
        </row>
      </sheetData>
      <sheetData sheetId="95"/>
      <sheetData sheetId="96"/>
      <sheetData sheetId="97"/>
      <sheetData sheetId="98"/>
      <sheetData sheetId="99">
        <row r="70">
          <cell r="D70">
            <v>3526.3227562500001</v>
          </cell>
        </row>
      </sheetData>
      <sheetData sheetId="100">
        <row r="6">
          <cell r="D6">
            <v>820.26717298649987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32">
          <cell r="J32">
            <v>120</v>
          </cell>
        </row>
      </sheetData>
      <sheetData sheetId="111">
        <row r="13">
          <cell r="O13">
            <v>50</v>
          </cell>
        </row>
      </sheetData>
      <sheetData sheetId="112"/>
      <sheetData sheetId="113"/>
      <sheetData sheetId="114"/>
      <sheetData sheetId="115"/>
      <sheetData sheetId="116">
        <row r="70">
          <cell r="D70">
            <v>3526.3227562500001</v>
          </cell>
        </row>
      </sheetData>
      <sheetData sheetId="117">
        <row r="6">
          <cell r="D6">
            <v>820.26717298649987</v>
          </cell>
        </row>
      </sheetData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roject"/>
      <sheetName val="Oficio"/>
      <sheetName val="PRESUPUESTO pañetado"/>
      <sheetName val="PRESUPUESTO violinado"/>
      <sheetName val="Analisis Unit. "/>
      <sheetName val="Datos Para Project"/>
      <sheetName val="Cargas Sociales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  <sheetName val="análisis de costo edificios"/>
      <sheetName val="datos_project"/>
      <sheetName val="PRESUPUESTO_pañetado"/>
      <sheetName val="PRESUPUESTO_violinado"/>
      <sheetName val="Analisis_Unit__"/>
      <sheetName val="Datos_Para_Project"/>
      <sheetName val="Cargas_Sociales"/>
      <sheetName val="Tarifas_de_Alquiler_de_Equipo"/>
      <sheetName val="PRE_Desvio_Alcant___Potable"/>
      <sheetName val="Insumos_materiales"/>
      <sheetName val="Costos_Mano_de_Obra"/>
      <sheetName val="Ana__Horm_mexc_mort"/>
      <sheetName val="EST_N__DE_OVANDO_CENTRAL_(MOD__"/>
      <sheetName val="análisis_de_costo_edificios"/>
      <sheetName val="datos_project1"/>
      <sheetName val="PRESUPUESTO_pañetado1"/>
      <sheetName val="PRESUPUESTO_violinado1"/>
      <sheetName val="Analisis_Unit__1"/>
      <sheetName val="Datos_Para_Project1"/>
      <sheetName val="Cargas_Sociales1"/>
      <sheetName val="Tarifas_de_Alquiler_de_Equipo1"/>
      <sheetName val="PRE_Desvio_Alcant___Potable1"/>
      <sheetName val="Insumos_materiales1"/>
      <sheetName val="Costos_Mano_de_Obra1"/>
      <sheetName val="Ana__Horm_mexc_mort1"/>
      <sheetName val="EST_N__DE_OVANDO_CENTRAL_(MOD_1"/>
      <sheetName val="análisis_de_costo_edificios1"/>
      <sheetName val="datos_project2"/>
      <sheetName val="PRESUPUESTO_pañetado2"/>
      <sheetName val="PRESUPUESTO_violinado2"/>
      <sheetName val="Analisis_Unit__2"/>
      <sheetName val="Datos_Para_Project2"/>
      <sheetName val="Cargas_Sociales2"/>
      <sheetName val="Tarifas_de_Alquiler_de_Equipo2"/>
      <sheetName val="PRE_Desvio_Alcant___Potable2"/>
      <sheetName val="Insumos_materiales2"/>
      <sheetName val="Costos_Mano_de_Obra2"/>
      <sheetName val="Ana__Horm_mexc_mort2"/>
      <sheetName val="EST_N__DE_OVANDO_CENTRAL_(MOD_2"/>
      <sheetName val="análisis_de_costo_edificios2"/>
      <sheetName val="datos_project3"/>
      <sheetName val="PRESUPUESTO_pañetado3"/>
      <sheetName val="PRESUPUESTO_violinado3"/>
      <sheetName val="Analisis_Unit__3"/>
      <sheetName val="Datos_Para_Project3"/>
      <sheetName val="Cargas_Sociales3"/>
      <sheetName val="Tarifas_de_Alquiler_de_Equipo3"/>
      <sheetName val="PRE_Desvio_Alcant___Potable3"/>
      <sheetName val="Insumos_materiales3"/>
      <sheetName val="Costos_Mano_de_Obra3"/>
      <sheetName val="Ana__Horm_mexc_mort3"/>
      <sheetName val="EST_N__DE_OVANDO_CENTRAL_(MOD_3"/>
      <sheetName val="análisis_de_costo_edificios3"/>
      <sheetName val="datos_project4"/>
      <sheetName val="PRESUPUESTO_pañetado4"/>
      <sheetName val="PRESUPUESTO_violinado4"/>
      <sheetName val="Analisis_Unit__4"/>
      <sheetName val="Datos_Para_Project4"/>
      <sheetName val="Cargas_Sociales4"/>
      <sheetName val="Tarifas_de_Alquiler_de_Equipo4"/>
      <sheetName val="PRE_Desvio_Alcant___Potable4"/>
      <sheetName val="Insumos_materiales4"/>
      <sheetName val="Costos_Mano_de_Obra4"/>
      <sheetName val="Ana__Horm_mexc_mort4"/>
      <sheetName val="EST_N__DE_OVANDO_CENTRAL_(MOD_4"/>
      <sheetName val="análisis_de_costo_edificios4"/>
      <sheetName val="datos_project5"/>
      <sheetName val="PRESUPUESTO_pañetado5"/>
      <sheetName val="PRESUPUESTO_violinado5"/>
      <sheetName val="Analisis_Unit__5"/>
      <sheetName val="Datos_Para_Project5"/>
      <sheetName val="Cargas_Sociales5"/>
      <sheetName val="Tarifas_de_Alquiler_de_Equipo5"/>
      <sheetName val="PRE_Desvio_Alcant___Potable5"/>
      <sheetName val="Insumos_materiales5"/>
      <sheetName val="Costos_Mano_de_Obra5"/>
      <sheetName val="Ana__Horm_mexc_mort5"/>
      <sheetName val="EST_N__DE_OVANDO_CENTRAL_(MOD_5"/>
      <sheetName val="análisis_de_costo_edificios5"/>
      <sheetName val="O.M. y Salarios"/>
      <sheetName val="Resumen Precio Equipos"/>
      <sheetName val="Materiales"/>
      <sheetName val="qqVgas"/>
      <sheetName val="listado equipos a utilizar"/>
      <sheetName val="Ana. blocks y termin."/>
    </sheetNames>
    <sheetDataSet>
      <sheetData sheetId="0">
        <row r="3">
          <cell r="G3">
            <v>212.68726395300044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  <row r="4">
          <cell r="G4">
            <v>141.52328997062529</v>
          </cell>
        </row>
        <row r="5">
          <cell r="G5">
            <v>73.32996747796895</v>
          </cell>
        </row>
        <row r="9">
          <cell r="G9">
            <v>160</v>
          </cell>
        </row>
        <row r="24">
          <cell r="F24">
            <v>9</v>
          </cell>
        </row>
        <row r="26">
          <cell r="F26">
            <v>180</v>
          </cell>
        </row>
        <row r="27">
          <cell r="F27">
            <v>12</v>
          </cell>
        </row>
        <row r="34">
          <cell r="F34">
            <v>203</v>
          </cell>
        </row>
        <row r="36">
          <cell r="F36">
            <v>1629.61</v>
          </cell>
        </row>
        <row r="39">
          <cell r="F39">
            <v>28.25</v>
          </cell>
        </row>
        <row r="40">
          <cell r="F40">
            <v>18.5</v>
          </cell>
        </row>
        <row r="41">
          <cell r="F41">
            <v>900</v>
          </cell>
        </row>
        <row r="42">
          <cell r="F42">
            <v>800</v>
          </cell>
        </row>
        <row r="43">
          <cell r="F43">
            <v>0.6</v>
          </cell>
        </row>
        <row r="44">
          <cell r="F44">
            <v>1180</v>
          </cell>
        </row>
        <row r="46">
          <cell r="F46">
            <v>23.333411111370371</v>
          </cell>
        </row>
        <row r="47">
          <cell r="F47">
            <v>320</v>
          </cell>
        </row>
        <row r="48">
          <cell r="F48">
            <v>225</v>
          </cell>
        </row>
        <row r="49">
          <cell r="F49">
            <v>225</v>
          </cell>
        </row>
        <row r="64">
          <cell r="F64">
            <v>3651.0638888888889</v>
          </cell>
        </row>
        <row r="74">
          <cell r="F74">
            <v>3252.5111111111114</v>
          </cell>
        </row>
        <row r="85">
          <cell r="F85">
            <v>4011.2777777777778</v>
          </cell>
        </row>
        <row r="96">
          <cell r="F96">
            <v>3674.8111111111111</v>
          </cell>
        </row>
        <row r="213">
          <cell r="D213">
            <v>5759.6487899999993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G3">
            <v>212.68726395300044</v>
          </cell>
        </row>
      </sheetData>
      <sheetData sheetId="17">
        <row r="3">
          <cell r="G3">
            <v>212.68726395300044</v>
          </cell>
        </row>
      </sheetData>
      <sheetData sheetId="18">
        <row r="3">
          <cell r="G3">
            <v>212.68726395300044</v>
          </cell>
        </row>
      </sheetData>
      <sheetData sheetId="19">
        <row r="3">
          <cell r="G3">
            <v>212.68726395300044</v>
          </cell>
        </row>
      </sheetData>
      <sheetData sheetId="20">
        <row r="3">
          <cell r="G3">
            <v>212.68726395300044</v>
          </cell>
        </row>
      </sheetData>
      <sheetData sheetId="21">
        <row r="3">
          <cell r="G3">
            <v>212.68726395300044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3">
          <cell r="G3">
            <v>212.68726395300044</v>
          </cell>
        </row>
      </sheetData>
      <sheetData sheetId="30">
        <row r="3">
          <cell r="G3">
            <v>212.68726395300044</v>
          </cell>
        </row>
      </sheetData>
      <sheetData sheetId="31">
        <row r="3">
          <cell r="G3">
            <v>212.68726395300044</v>
          </cell>
        </row>
      </sheetData>
      <sheetData sheetId="32">
        <row r="3">
          <cell r="G3">
            <v>212.68726395300044</v>
          </cell>
        </row>
      </sheetData>
      <sheetData sheetId="33">
        <row r="3">
          <cell r="G3">
            <v>212.68726395300044</v>
          </cell>
        </row>
      </sheetData>
      <sheetData sheetId="34">
        <row r="3">
          <cell r="G3">
            <v>212.68726395300044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G3">
            <v>212.68726395300044</v>
          </cell>
        </row>
      </sheetData>
      <sheetData sheetId="43">
        <row r="3">
          <cell r="G3">
            <v>212.68726395300044</v>
          </cell>
        </row>
      </sheetData>
      <sheetData sheetId="44">
        <row r="3">
          <cell r="G3">
            <v>212.68726395300044</v>
          </cell>
        </row>
      </sheetData>
      <sheetData sheetId="45">
        <row r="3">
          <cell r="G3">
            <v>212.68726395300044</v>
          </cell>
        </row>
      </sheetData>
      <sheetData sheetId="46">
        <row r="3">
          <cell r="G3">
            <v>212.68726395300044</v>
          </cell>
        </row>
      </sheetData>
      <sheetData sheetId="47">
        <row r="3">
          <cell r="G3">
            <v>212.68726395300044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G3">
            <v>212.68726395300044</v>
          </cell>
        </row>
      </sheetData>
      <sheetData sheetId="56">
        <row r="3">
          <cell r="G3">
            <v>212.68726395300044</v>
          </cell>
        </row>
      </sheetData>
      <sheetData sheetId="57">
        <row r="3">
          <cell r="G3">
            <v>212.68726395300044</v>
          </cell>
        </row>
      </sheetData>
      <sheetData sheetId="58">
        <row r="3">
          <cell r="G3">
            <v>212.68726395300044</v>
          </cell>
        </row>
      </sheetData>
      <sheetData sheetId="59">
        <row r="3">
          <cell r="G3">
            <v>212.68726395300044</v>
          </cell>
        </row>
      </sheetData>
      <sheetData sheetId="60">
        <row r="3">
          <cell r="G3">
            <v>212.68726395300044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G3">
            <v>212.68726395300044</v>
          </cell>
        </row>
      </sheetData>
      <sheetData sheetId="69">
        <row r="3">
          <cell r="G3">
            <v>212.68726395300044</v>
          </cell>
        </row>
      </sheetData>
      <sheetData sheetId="70">
        <row r="3">
          <cell r="G3">
            <v>212.68726395300044</v>
          </cell>
        </row>
      </sheetData>
      <sheetData sheetId="71">
        <row r="3">
          <cell r="G3">
            <v>212.68726395300044</v>
          </cell>
        </row>
      </sheetData>
      <sheetData sheetId="72">
        <row r="3">
          <cell r="G3">
            <v>212.68726395300044</v>
          </cell>
        </row>
      </sheetData>
      <sheetData sheetId="73">
        <row r="3">
          <cell r="G3">
            <v>212.68726395300044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G3">
            <v>212.68726395300044</v>
          </cell>
        </row>
      </sheetData>
      <sheetData sheetId="82">
        <row r="3">
          <cell r="G3">
            <v>212.68726395300044</v>
          </cell>
        </row>
      </sheetData>
      <sheetData sheetId="83">
        <row r="3">
          <cell r="G3">
            <v>212.68726395300044</v>
          </cell>
        </row>
      </sheetData>
      <sheetData sheetId="84">
        <row r="3">
          <cell r="G3">
            <v>212.68726395300044</v>
          </cell>
        </row>
      </sheetData>
      <sheetData sheetId="85">
        <row r="3">
          <cell r="G3">
            <v>212.68726395300044</v>
          </cell>
        </row>
      </sheetData>
      <sheetData sheetId="86">
        <row r="3">
          <cell r="G3">
            <v>212.68726395300044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m.o.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m_o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m_o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V_Tierras_A2"/>
      <sheetName val="V_H_A_y_Muros_A2"/>
      <sheetName val="Term_A2"/>
      <sheetName val="ANALISIS_STO_DGO2"/>
      <sheetName val="m_o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V_Tierras_A3"/>
      <sheetName val="V_H_A_y_Muros_A3"/>
      <sheetName val="Term_A3"/>
      <sheetName val="ANALISIS_STO_DGO3"/>
      <sheetName val="m_o_3"/>
      <sheetName val="Ac_Z4"/>
      <sheetName val="Ac_C4"/>
      <sheetName val="Ac_V4"/>
      <sheetName val="resum_ac_4"/>
      <sheetName val="LOSA_(2)4"/>
      <sheetName val="ana_h_a4"/>
      <sheetName val="Analisis_Areas_Ext_4"/>
      <sheetName val="v__exterior4"/>
      <sheetName val="bLOQUE_A4"/>
      <sheetName val="V_Tierras_A4"/>
      <sheetName val="V_H_A_y_Muros_A4"/>
      <sheetName val="Term_A4"/>
      <sheetName val="ANALISIS_STO_DGO4"/>
      <sheetName val="m_o_4"/>
      <sheetName val="Ac_Z5"/>
      <sheetName val="Ac_C5"/>
      <sheetName val="Ac_V5"/>
      <sheetName val="resum_ac_5"/>
      <sheetName val="LOSA_(2)5"/>
      <sheetName val="ana_h_a5"/>
      <sheetName val="Analisis_Areas_Ext_5"/>
      <sheetName val="v__exterior5"/>
      <sheetName val="bLOQUE_A5"/>
      <sheetName val="V_Tierras_A5"/>
      <sheetName val="V_H_A_y_Muros_A5"/>
      <sheetName val="Term_A5"/>
      <sheetName val="ANALISIS_STO_DGO5"/>
      <sheetName val="m_o_5"/>
      <sheetName val="anal term"/>
      <sheetName val="anal_te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>
        <row r="10">
          <cell r="F10">
            <v>4838.6400000000003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ADDENDA"/>
      <sheetName val="capilla"/>
      <sheetName val="NUEVAS_PARTIDAS"/>
      <sheetName val="Ana__blocks_y_termin_"/>
      <sheetName val="Costos_Mano_de_Obra"/>
      <sheetName val="Insumos_materiales"/>
      <sheetName val="Ana__Horm_mexc_mort"/>
      <sheetName val="Cabañas_simple_Tipo_2"/>
      <sheetName val="Cabañas_simple_Tipo_3"/>
      <sheetName val="Cabañas_Vice_Presidenciales"/>
      <sheetName val="NUEVAS_PARTIDAS1"/>
      <sheetName val="Ana__blocks_y_termin_1"/>
      <sheetName val="Costos_Mano_de_Obra1"/>
      <sheetName val="Insumos_materiales1"/>
      <sheetName val="Ana__Horm_mexc_mort1"/>
      <sheetName val="Cabañas_simple_Tipo_21"/>
      <sheetName val="Cabañas_simple_Tipo_31"/>
      <sheetName val="Cabañas_Vice_Presidenciales1"/>
      <sheetName val="Sheet1"/>
      <sheetName val="Analisis Unit. "/>
      <sheetName val="Cargas Sociales"/>
      <sheetName val="NUEVAS_PARTIDAS2"/>
      <sheetName val="Ana__blocks_y_termin_2"/>
      <sheetName val="Costos_Mano_de_Obra2"/>
      <sheetName val="Insumos_materiales2"/>
      <sheetName val="Ana__Horm_mexc_mort2"/>
      <sheetName val="Cabañas_simple_Tipo_22"/>
      <sheetName val="Cabañas_simple_Tipo_32"/>
      <sheetName val="Cabañas_Vice_Presidenciales2"/>
      <sheetName val="NUEVAS_PARTIDAS3"/>
      <sheetName val="Ana__blocks_y_termin_3"/>
      <sheetName val="Costos_Mano_de_Obra3"/>
      <sheetName val="Insumos_materiales3"/>
      <sheetName val="Ana__Horm_mexc_mort3"/>
      <sheetName val="Cabañas_simple_Tipo_23"/>
      <sheetName val="Cabañas_simple_Tipo_33"/>
      <sheetName val="Cabañas_Vice_Presidenciales3"/>
      <sheetName val="NUEVAS_PARTIDAS4"/>
      <sheetName val="Ana__blocks_y_termin_4"/>
      <sheetName val="Costos_Mano_de_Obra4"/>
      <sheetName val="Insumos_materiales4"/>
      <sheetName val="Ana__Horm_mexc_mort4"/>
      <sheetName val="Cabañas_simple_Tipo_24"/>
      <sheetName val="Cabañas_simple_Tipo_34"/>
      <sheetName val="Cabañas_Vice_Presidenciales4"/>
      <sheetName val="NUEVAS_PARTIDAS5"/>
      <sheetName val="Ana__blocks_y_termin_5"/>
      <sheetName val="Costos_Mano_de_Obra5"/>
      <sheetName val="Insumos_materiales5"/>
      <sheetName val="Ana__Horm_mexc_mort5"/>
      <sheetName val="Cabañas_simple_Tipo_25"/>
      <sheetName val="Cabañas_simple_Tipo_35"/>
      <sheetName val="Cabañas_Vice_Presidenciales5"/>
      <sheetName val="ESTRUCT"/>
      <sheetName val="Mat"/>
      <sheetName val="Pu-Sanit."/>
      <sheetName val="A-BASICOS"/>
      <sheetName val="Partidas def."/>
      <sheetName val="Mem de Calculo"/>
      <sheetName val="ANALISIS  DE PARTIDAS"/>
      <sheetName val="Contratista"/>
      <sheetName val="Contratista 2"/>
    </sheetNames>
    <sheetDataSet>
      <sheetData sheetId="0" refreshError="1">
        <row r="13">
          <cell r="B13">
            <v>115</v>
          </cell>
        </row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 refreshError="1"/>
      <sheetData sheetId="79" refreshError="1"/>
      <sheetData sheetId="80">
        <row r="11">
          <cell r="B11">
            <v>0</v>
          </cell>
        </row>
      </sheetData>
      <sheetData sheetId="81"/>
      <sheetData sheetId="82"/>
      <sheetData sheetId="83"/>
      <sheetData sheetId="8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Análisis"/>
      <sheetName val="INS"/>
      <sheetName val="M.O."/>
      <sheetName val="Insumos"/>
      <sheetName val="Ana. blocks y termin."/>
      <sheetName val="Costos Mano de Obra"/>
      <sheetName val="Insumos materiales"/>
      <sheetName val="Ana. Horm mexc mort"/>
      <sheetName val="Análisis de Precios"/>
      <sheetName val="Precios"/>
      <sheetName val="Col_Carga"/>
      <sheetName val="Col_Carga_(2)"/>
      <sheetName val="Col_Amarre"/>
      <sheetName val="Col_Amarre_(2)"/>
      <sheetName val="Vga_Carga"/>
      <sheetName val="Vga_Carga_(2)"/>
      <sheetName val="Vga_Amarre"/>
      <sheetName val="Vga_Amarre_(2)"/>
      <sheetName val="Losa_Entrep_"/>
      <sheetName val="Losa_Entrep__(2)"/>
      <sheetName val="M_O_"/>
      <sheetName val="Ana__blocks_y_termin_"/>
      <sheetName val="Costos_Mano_de_Obra"/>
      <sheetName val="Insumos_materiales"/>
      <sheetName val="Ana__Horm_mexc_mort"/>
      <sheetName val="Análisis_de_Precios"/>
      <sheetName val="Col_Carga1"/>
      <sheetName val="Col_Carga_(2)1"/>
      <sheetName val="Col_Amarre1"/>
      <sheetName val="Col_Amarre_(2)1"/>
      <sheetName val="Vga_Carga1"/>
      <sheetName val="Vga_Carga_(2)1"/>
      <sheetName val="Vga_Amarre1"/>
      <sheetName val="Vga_Amarre_(2)1"/>
      <sheetName val="Losa_Entrep_1"/>
      <sheetName val="Losa_Entrep__(2)1"/>
      <sheetName val="M_O_1"/>
      <sheetName val="Ana__blocks_y_termin_1"/>
      <sheetName val="Costos_Mano_de_Obra1"/>
      <sheetName val="Insumos_materiales1"/>
      <sheetName val="Ana__Horm_mexc_mort1"/>
      <sheetName val="Análisis_de_Precios1"/>
      <sheetName val="Col_Carga2"/>
      <sheetName val="Col_Carga_(2)2"/>
      <sheetName val="Col_Amarre2"/>
      <sheetName val="Col_Amarre_(2)2"/>
      <sheetName val="Vga_Carga2"/>
      <sheetName val="Vga_Carga_(2)2"/>
      <sheetName val="Vga_Amarre2"/>
      <sheetName val="Vga_Amarre_(2)2"/>
      <sheetName val="Losa_Entrep_2"/>
      <sheetName val="Losa_Entrep__(2)2"/>
      <sheetName val="M_O_2"/>
      <sheetName val="Ana__blocks_y_termin_2"/>
      <sheetName val="Costos_Mano_de_Obra2"/>
      <sheetName val="Insumos_materiales2"/>
      <sheetName val="Ana__Horm_mexc_mort2"/>
      <sheetName val="Análisis_de_Precios2"/>
      <sheetName val="Col_Carga3"/>
      <sheetName val="Col_Carga_(2)3"/>
      <sheetName val="Col_Amarre3"/>
      <sheetName val="Col_Amarre_(2)3"/>
      <sheetName val="Vga_Carga3"/>
      <sheetName val="Vga_Carga_(2)3"/>
      <sheetName val="Vga_Amarre3"/>
      <sheetName val="Vga_Amarre_(2)3"/>
      <sheetName val="Losa_Entrep_3"/>
      <sheetName val="Losa_Entrep__(2)3"/>
      <sheetName val="M_O_3"/>
      <sheetName val="Ana__blocks_y_termin_3"/>
      <sheetName val="Costos_Mano_de_Obra3"/>
      <sheetName val="Insumos_materiales3"/>
      <sheetName val="Ana__Horm_mexc_mort3"/>
      <sheetName val="Análisis_de_Precios3"/>
      <sheetName val="Col_Carga4"/>
      <sheetName val="Col_Carga_(2)4"/>
      <sheetName val="Col_Amarre4"/>
      <sheetName val="Col_Amarre_(2)4"/>
      <sheetName val="Vga_Carga4"/>
      <sheetName val="Vga_Carga_(2)4"/>
      <sheetName val="Vga_Amarre4"/>
      <sheetName val="Vga_Amarre_(2)4"/>
      <sheetName val="Losa_Entrep_4"/>
      <sheetName val="Losa_Entrep__(2)4"/>
      <sheetName val="M_O_4"/>
      <sheetName val="Ana__blocks_y_termin_4"/>
      <sheetName val="Costos_Mano_de_Obra4"/>
      <sheetName val="Insumos_materiales4"/>
      <sheetName val="Ana__Horm_mexc_mort4"/>
      <sheetName val="Análisis_de_Precios4"/>
      <sheetName val="Col_Carga5"/>
      <sheetName val="Col_Carga_(2)5"/>
      <sheetName val="Col_Amarre5"/>
      <sheetName val="Col_Amarre_(2)5"/>
      <sheetName val="Vga_Carga5"/>
      <sheetName val="Vga_Carga_(2)5"/>
      <sheetName val="Vga_Amarre5"/>
      <sheetName val="Vga_Amarre_(2)5"/>
      <sheetName val="Losa_Entrep_5"/>
      <sheetName val="Losa_Entrep__(2)5"/>
      <sheetName val="M_O_5"/>
      <sheetName val="Ana__blocks_y_termin_5"/>
      <sheetName val="Costos_Mano_de_Obra5"/>
      <sheetName val="Insumos_materiales5"/>
      <sheetName val="Ana__Horm_mexc_mort5"/>
      <sheetName val="Análisis_de_Precios5"/>
      <sheetName val="INSU"/>
      <sheetName val="MO"/>
      <sheetName val="Mov. Tierra"/>
      <sheetName val="Personalizar"/>
      <sheetName val="Analisis Unit. "/>
      <sheetName val="Cargas Sociales"/>
      <sheetName val="listado equipos a utilizar"/>
      <sheetName val="a"/>
    </sheetNames>
    <sheetDataSet>
      <sheetData sheetId="0" refreshError="1"/>
      <sheetData sheetId="1" refreshError="1"/>
      <sheetData sheetId="2" refreshError="1">
        <row r="9">
          <cell r="J9">
            <v>0</v>
          </cell>
        </row>
        <row r="10">
          <cell r="J10">
            <v>0</v>
          </cell>
        </row>
        <row r="11">
          <cell r="AJ11">
            <v>0</v>
          </cell>
          <cell r="AR11">
            <v>0</v>
          </cell>
        </row>
        <row r="13">
          <cell r="AG13">
            <v>0</v>
          </cell>
          <cell r="AP1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>
        <row r="9">
          <cell r="J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J9">
            <v>0</v>
          </cell>
        </row>
      </sheetData>
      <sheetData sheetId="38"/>
      <sheetData sheetId="39">
        <row r="9">
          <cell r="J9">
            <v>0</v>
          </cell>
        </row>
      </sheetData>
      <sheetData sheetId="40"/>
      <sheetData sheetId="41">
        <row r="9">
          <cell r="J9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Col.Amarre"/>
      <sheetName val="Escalera"/>
      <sheetName val="Muros"/>
      <sheetName val="Análisis"/>
      <sheetName val="Precios"/>
      <sheetName val="Soportes_Grales_Controles_de_Ob"/>
      <sheetName val="Cotz_"/>
      <sheetName val="Indirectos_(2)"/>
      <sheetName val="Indirectos_Ejec_"/>
      <sheetName val="Pres-Ejec_"/>
      <sheetName val="Pedido_Unit_"/>
      <sheetName val="Pedido_Masivo_"/>
      <sheetName val="Soporte_Pedido_Unit_"/>
      <sheetName val="Soporte_Pedido_Masivo_"/>
      <sheetName val="Partidas_No_Contempladas"/>
      <sheetName val="Col_Amarre"/>
      <sheetName val="Soportes_Grales_Controles_de_O1"/>
      <sheetName val="Cotz_1"/>
      <sheetName val="Indirectos_(2)1"/>
      <sheetName val="Indirectos_Ejec_1"/>
      <sheetName val="Pres-Ejec_1"/>
      <sheetName val="Pedido_Unit_1"/>
      <sheetName val="Pedido_Masivo_1"/>
      <sheetName val="Soporte_Pedido_Unit_1"/>
      <sheetName val="Soporte_Pedido_Masivo_1"/>
      <sheetName val="Partidas_No_Contempladas1"/>
      <sheetName val="Col_Amarre1"/>
      <sheetName val="Soportes_Grales_Controles_de_O2"/>
      <sheetName val="Cotz_2"/>
      <sheetName val="Indirectos_(2)2"/>
      <sheetName val="Indirectos_Ejec_2"/>
      <sheetName val="Pres-Ejec_2"/>
      <sheetName val="Pedido_Unit_2"/>
      <sheetName val="Pedido_Masivo_2"/>
      <sheetName val="Soporte_Pedido_Unit_2"/>
      <sheetName val="Soporte_Pedido_Masivo_2"/>
      <sheetName val="Partidas_No_Contempladas2"/>
      <sheetName val="Col_Amarre2"/>
      <sheetName val="Soportes_Grales_Controles_de_O3"/>
      <sheetName val="Cotz_3"/>
      <sheetName val="Indirectos_(2)3"/>
      <sheetName val="Indirectos_Ejec_3"/>
      <sheetName val="Pres-Ejec_3"/>
      <sheetName val="Pedido_Unit_3"/>
      <sheetName val="Pedido_Masivo_3"/>
      <sheetName val="Soporte_Pedido_Unit_3"/>
      <sheetName val="Soporte_Pedido_Masivo_3"/>
      <sheetName val="Partidas_No_Contempladas3"/>
      <sheetName val="Col_Amarre3"/>
      <sheetName val="Soportes_Grales_Controles_de_O4"/>
      <sheetName val="Cotz_4"/>
      <sheetName val="Indirectos_(2)4"/>
      <sheetName val="Indirectos_Ejec_4"/>
      <sheetName val="Pres-Ejec_4"/>
      <sheetName val="Pedido_Unit_4"/>
      <sheetName val="Pedido_Masivo_4"/>
      <sheetName val="Soporte_Pedido_Unit_4"/>
      <sheetName val="Soporte_Pedido_Masivo_4"/>
      <sheetName val="Partidas_No_Contempladas4"/>
      <sheetName val="Col_Amarre4"/>
      <sheetName val="Soportes_Grales_Controles_de_O5"/>
      <sheetName val="Cotz_5"/>
      <sheetName val="Indirectos_(2)5"/>
      <sheetName val="Indirectos_Ejec_5"/>
      <sheetName val="Pres-Ejec_5"/>
      <sheetName val="Pedido_Unit_5"/>
      <sheetName val="Pedido_Masivo_5"/>
      <sheetName val="Soporte_Pedido_Unit_5"/>
      <sheetName val="Soporte_Pedido_Masivo_5"/>
      <sheetName val="Partidas_No_Contempladas5"/>
      <sheetName val="Col_Amarre5"/>
      <sheetName val="Insumos"/>
      <sheetName val="Análisis de Precios"/>
      <sheetName val="MANT.TRANSITO"/>
      <sheetName val="Ana"/>
      <sheetName val="mater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Cotz."/>
      <sheetName val="Col.Amarre"/>
      <sheetName val="Escalera"/>
      <sheetName val="Muros"/>
      <sheetName val="analisis"/>
      <sheetName val="Analisis_albañileria"/>
      <sheetName val="Analisis_Electrico"/>
      <sheetName val="qqLosa1_"/>
      <sheetName val="Cotz_"/>
      <sheetName val="Col_Amarre"/>
      <sheetName val="Analisis_albañileria1"/>
      <sheetName val="Analisis_Electrico1"/>
      <sheetName val="qqLosa1_1"/>
      <sheetName val="Cotz_1"/>
      <sheetName val="Col_Amarre1"/>
      <sheetName val="Analisis_albañileria2"/>
      <sheetName val="Analisis_Electrico2"/>
      <sheetName val="qqLosa1_2"/>
      <sheetName val="Cotz_2"/>
      <sheetName val="Col_Amarre2"/>
      <sheetName val="Analisis_albañileria3"/>
      <sheetName val="Analisis_Electrico3"/>
      <sheetName val="qqLosa1_3"/>
      <sheetName val="Cotz_3"/>
      <sheetName val="Col_Amarre3"/>
      <sheetName val="Analisis_albañileria4"/>
      <sheetName val="Analisis_Electrico4"/>
      <sheetName val="qqLosa1_4"/>
      <sheetName val="Cotz_4"/>
      <sheetName val="Col_Amarre4"/>
      <sheetName val="Analisis_albañileria5"/>
      <sheetName val="Analisis_Electrico5"/>
      <sheetName val="qqLosa1_5"/>
      <sheetName val="Cotz_5"/>
      <sheetName val="Col_Amarre5"/>
      <sheetName val="Insumos"/>
      <sheetName val="Análisis de Precios"/>
      <sheetName val="Rendimientos OM"/>
      <sheetName val="Ana. blocks y termin."/>
      <sheetName val="Costos Mano de Obra"/>
      <sheetName val="Insumos materiales"/>
      <sheetName val="Ana. Horm mexc 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 MOPC EQUIPOS PESADOS"/>
      <sheetName val="TARIFA DE EQUIPOS"/>
      <sheetName val="SALARIO OPER. MIN. TRABAJO "/>
      <sheetName val="SALARIO-HR OPERADORES"/>
      <sheetName val="ACARREOS"/>
      <sheetName val="ANALISIS PARTIDAS CARRET."/>
      <sheetName val="ANALISIS EQUIPOS 2014"/>
      <sheetName val="MATERIALES "/>
      <sheetName val="MANO DE OBRA"/>
      <sheetName val="ingenieria"/>
      <sheetName val="MANT.TRANSITO"/>
      <sheetName val="CAMPAMENTO2"/>
      <sheetName val="LISTA DE MATERIALES GRAL"/>
      <sheetName val="MANO DE OBRA GENERAL"/>
      <sheetName val="ANALISIS PARTIDAS EDIFIC."/>
      <sheetName val="LISTA P.U. EDIFIC."/>
      <sheetName val="HOJA DE CALCULO"/>
      <sheetName val="CALCULOS DE VOLUMENES"/>
      <sheetName val="ANALISIS VARIOS  2013"/>
      <sheetName val="Sheet1"/>
    </sheetNames>
    <sheetDataSet>
      <sheetData sheetId="0"/>
      <sheetData sheetId="1"/>
      <sheetData sheetId="2"/>
      <sheetData sheetId="3">
        <row r="33">
          <cell r="D33">
            <v>0</v>
          </cell>
        </row>
      </sheetData>
      <sheetData sheetId="4"/>
      <sheetData sheetId="5">
        <row r="14">
          <cell r="D14">
            <v>43.35</v>
          </cell>
        </row>
        <row r="15">
          <cell r="I15">
            <v>41745</v>
          </cell>
        </row>
        <row r="348">
          <cell r="H348">
            <v>91.95</v>
          </cell>
        </row>
        <row r="600">
          <cell r="H600">
            <v>11095.49</v>
          </cell>
        </row>
        <row r="831">
          <cell r="H831">
            <v>6834.65</v>
          </cell>
        </row>
      </sheetData>
      <sheetData sheetId="6"/>
      <sheetData sheetId="7"/>
      <sheetData sheetId="8">
        <row r="51">
          <cell r="F51">
            <v>8.4</v>
          </cell>
        </row>
      </sheetData>
      <sheetData sheetId="9"/>
      <sheetData sheetId="10"/>
      <sheetData sheetId="11">
        <row r="33">
          <cell r="G33">
            <v>725777.6</v>
          </cell>
        </row>
      </sheetData>
      <sheetData sheetId="12"/>
      <sheetData sheetId="13">
        <row r="32">
          <cell r="E32">
            <v>34596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I"/>
      <sheetName val="PRESUPUESTO II "/>
      <sheetName val="ANALISIS PARTIDAS CARRET. (2)"/>
      <sheetName val="PRESUPUESTO (2)"/>
      <sheetName val="RESUMEN"/>
      <sheetName val="MEMORIAS DE CANTIDADES"/>
      <sheetName val="ANALISIS IMPRIMIR"/>
      <sheetName val="ANALISIS VARIOS "/>
      <sheetName val="BADENES"/>
      <sheetName val="TUB HORM 24"/>
      <sheetName val="TUB HORM 36 DIAMETRO"/>
      <sheetName val="RELLENO EN ESTRUCTURAS"/>
      <sheetName val="NIVELAC. AREA DE BOTE"/>
      <sheetName val="limp. manual de alcant. "/>
      <sheetName val="ENCACHES DE  PIEDRA"/>
      <sheetName val="EXCAV. DE PRESTAMO"/>
      <sheetName val="DURACION"/>
      <sheetName val="ANALISIS PARTIDAS CARRET."/>
      <sheetName val="OFICINA Y LABORATORIO"/>
      <sheetName val="LISTA DE MATERIALES GRAL"/>
      <sheetName val="MANO DE OBRA"/>
      <sheetName val="MATERIALES "/>
      <sheetName val="TARIFA DE EQUIPOS"/>
      <sheetName val="TARIFA MOPC EQUIPOS PESADOS"/>
      <sheetName val="SALARIO OPER. MIN. TRABAJO "/>
      <sheetName val="SALARIO-HR OPERADORES"/>
      <sheetName val="ACARREOS"/>
      <sheetName val="MANO DE OBRA GENERAL"/>
      <sheetName val="PRESUPUESTO_I"/>
      <sheetName val="PRESUPUESTO_II_"/>
      <sheetName val="ANALISIS_PARTIDAS_CARRET__(2)"/>
      <sheetName val="PRESUPUESTO_(2)"/>
      <sheetName val="MEMORIAS_DE_CANTIDADES"/>
      <sheetName val="ANALISIS_IMPRIMIR"/>
      <sheetName val="ANALISIS_VARIOS_"/>
      <sheetName val="TUB_HORM_24"/>
      <sheetName val="TUB_HORM_36_DIAMETRO"/>
      <sheetName val="RELLENO_EN_ESTRUCTURAS"/>
      <sheetName val="NIVELAC__AREA_DE_BOTE"/>
      <sheetName val="limp__manual_de_alcant__"/>
      <sheetName val="ENCACHES_DE__PIEDRA"/>
      <sheetName val="EXCAV__DE_PRESTAMO"/>
      <sheetName val="ANALISIS_PARTIDAS_CARRET_"/>
      <sheetName val="OFICINA_Y_LABORATORIO"/>
      <sheetName val="LISTA_DE_MATERIALES_GRAL"/>
      <sheetName val="MANO_DE_OBRA"/>
      <sheetName val="MATERIALES_"/>
      <sheetName val="TARIFA_DE_EQUIPOS"/>
      <sheetName val="TARIFA_MOPC_EQUIPOS_PESADOS"/>
      <sheetName val="SALARIO_OPER__MIN__TRABAJO_"/>
      <sheetName val="SALARIO-HR_OPERADORES"/>
      <sheetName val="MANO_DE_OBRA_GENERAL"/>
      <sheetName val="PRESUPUESTO_I1"/>
      <sheetName val="PRESUPUESTO_II_1"/>
      <sheetName val="ANALISIS_PARTIDAS_CARRET__(2)1"/>
      <sheetName val="PRESUPUESTO_(2)1"/>
      <sheetName val="MEMORIAS_DE_CANTIDADES1"/>
      <sheetName val="ANALISIS_IMPRIMIR1"/>
      <sheetName val="ANALISIS_VARIOS_1"/>
      <sheetName val="TUB_HORM_241"/>
      <sheetName val="TUB_HORM_36_DIAMETRO1"/>
      <sheetName val="RELLENO_EN_ESTRUCTURAS1"/>
      <sheetName val="NIVELAC__AREA_DE_BOTE1"/>
      <sheetName val="limp__manual_de_alcant__1"/>
      <sheetName val="ENCACHES_DE__PIEDRA1"/>
      <sheetName val="EXCAV__DE_PRESTAMO1"/>
      <sheetName val="ANALISIS_PARTIDAS_CARRET_1"/>
      <sheetName val="OFICINA_Y_LABORATORIO1"/>
      <sheetName val="LISTA_DE_MATERIALES_GRAL1"/>
      <sheetName val="MANO_DE_OBRA1"/>
      <sheetName val="MATERIALES_1"/>
      <sheetName val="TARIFA_DE_EQUIPOS1"/>
      <sheetName val="TARIFA_MOPC_EQUIPOS_PESADOS1"/>
      <sheetName val="SALARIO_OPER__MIN__TRABAJO_1"/>
      <sheetName val="SALARIO-HR_OPERADORES1"/>
      <sheetName val="MANO_DE_OBRA_GENERAL1"/>
      <sheetName val="PRESUPUESTO_I2"/>
      <sheetName val="PRESUPUESTO_II_2"/>
      <sheetName val="ANALISIS_PARTIDAS_CARRET__(2)2"/>
      <sheetName val="PRESUPUESTO_(2)2"/>
      <sheetName val="MEMORIAS_DE_CANTIDADES2"/>
      <sheetName val="ANALISIS_IMPRIMIR2"/>
      <sheetName val="ANALISIS_VARIOS_2"/>
      <sheetName val="TUB_HORM_242"/>
      <sheetName val="TUB_HORM_36_DIAMETRO2"/>
      <sheetName val="RELLENO_EN_ESTRUCTURAS2"/>
      <sheetName val="NIVELAC__AREA_DE_BOTE2"/>
      <sheetName val="limp__manual_de_alcant__2"/>
      <sheetName val="ENCACHES_DE__PIEDRA2"/>
      <sheetName val="EXCAV__DE_PRESTAMO2"/>
      <sheetName val="ANALISIS_PARTIDAS_CARRET_2"/>
      <sheetName val="OFICINA_Y_LABORATORIO2"/>
      <sheetName val="LISTA_DE_MATERIALES_GRAL2"/>
      <sheetName val="MANO_DE_OBRA2"/>
      <sheetName val="MATERIALES_2"/>
      <sheetName val="TARIFA_DE_EQUIPOS2"/>
      <sheetName val="TARIFA_MOPC_EQUIPOS_PESADOS2"/>
      <sheetName val="SALARIO_OPER__MIN__TRABAJO_2"/>
      <sheetName val="SALARIO-HR_OPERADORES2"/>
      <sheetName val="MANO_DE_OBRA_GENERAL2"/>
      <sheetName val="PRESUPUESTO_I3"/>
      <sheetName val="PRESUPUESTO_II_3"/>
      <sheetName val="ANALISIS_PARTIDAS_CARRET__(2)3"/>
      <sheetName val="PRESUPUESTO_(2)3"/>
      <sheetName val="MEMORIAS_DE_CANTIDADES3"/>
      <sheetName val="ANALISIS_IMPRIMIR3"/>
      <sheetName val="ANALISIS_VARIOS_3"/>
      <sheetName val="TUB_HORM_243"/>
      <sheetName val="TUB_HORM_36_DIAMETRO3"/>
      <sheetName val="RELLENO_EN_ESTRUCTURAS3"/>
      <sheetName val="NIVELAC__AREA_DE_BOTE3"/>
      <sheetName val="limp__manual_de_alcant__3"/>
      <sheetName val="ENCACHES_DE__PIEDRA3"/>
      <sheetName val="EXCAV__DE_PRESTAMO3"/>
      <sheetName val="ANALISIS_PARTIDAS_CARRET_3"/>
      <sheetName val="OFICINA_Y_LABORATORIO3"/>
      <sheetName val="LISTA_DE_MATERIALES_GRAL3"/>
      <sheetName val="MANO_DE_OBRA3"/>
      <sheetName val="MATERIALES_3"/>
      <sheetName val="TARIFA_DE_EQUIPOS3"/>
      <sheetName val="TARIFA_MOPC_EQUIPOS_PESADOS3"/>
      <sheetName val="SALARIO_OPER__MIN__TRABAJO_3"/>
      <sheetName val="SALARIO-HR_OPERADORES3"/>
      <sheetName val="MANO_DE_OBRA_GENERAL3"/>
      <sheetName val="qqVgas"/>
    </sheetNames>
    <sheetDataSet>
      <sheetData sheetId="0"/>
      <sheetData sheetId="1">
        <row r="23">
          <cell r="E23">
            <v>930872.20973782765</v>
          </cell>
        </row>
      </sheetData>
      <sheetData sheetId="2"/>
      <sheetData sheetId="3"/>
      <sheetData sheetId="4"/>
      <sheetData sheetId="5">
        <row r="27">
          <cell r="E27">
            <v>8.4</v>
          </cell>
        </row>
      </sheetData>
      <sheetData sheetId="6">
        <row r="135">
          <cell r="H135">
            <v>560000</v>
          </cell>
        </row>
      </sheetData>
      <sheetData sheetId="7">
        <row r="383">
          <cell r="E383">
            <v>18.29</v>
          </cell>
        </row>
      </sheetData>
      <sheetData sheetId="8">
        <row r="20">
          <cell r="F20">
            <v>5632.4431999999997</v>
          </cell>
        </row>
      </sheetData>
      <sheetData sheetId="9"/>
      <sheetData sheetId="10">
        <row r="20">
          <cell r="F20">
            <v>6906.1675999999998</v>
          </cell>
        </row>
      </sheetData>
      <sheetData sheetId="11">
        <row r="24">
          <cell r="H24">
            <v>464.28335553923625</v>
          </cell>
        </row>
      </sheetData>
      <sheetData sheetId="12"/>
      <sheetData sheetId="13"/>
      <sheetData sheetId="14"/>
      <sheetData sheetId="15"/>
      <sheetData sheetId="16"/>
      <sheetData sheetId="17">
        <row r="2">
          <cell r="A2" t="str">
            <v>GRUPO JP</v>
          </cell>
        </row>
        <row r="178">
          <cell r="H178">
            <v>208.43</v>
          </cell>
        </row>
        <row r="352">
          <cell r="H352">
            <v>91.95</v>
          </cell>
        </row>
        <row r="368">
          <cell r="H368">
            <v>107.94</v>
          </cell>
        </row>
        <row r="408">
          <cell r="H408">
            <v>1067.53</v>
          </cell>
        </row>
        <row r="424">
          <cell r="H424">
            <v>804.74</v>
          </cell>
        </row>
        <row r="581">
          <cell r="H581">
            <v>10928.52</v>
          </cell>
        </row>
        <row r="608">
          <cell r="H608">
            <v>4650.0200000000004</v>
          </cell>
        </row>
        <row r="619">
          <cell r="H619">
            <v>4935.0200000000004</v>
          </cell>
        </row>
      </sheetData>
      <sheetData sheetId="18">
        <row r="34">
          <cell r="G34">
            <v>481560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3">
          <cell r="E23">
            <v>930872.20973782765</v>
          </cell>
        </row>
      </sheetData>
      <sheetData sheetId="30"/>
      <sheetData sheetId="31"/>
      <sheetData sheetId="32">
        <row r="27">
          <cell r="E27">
            <v>8.4</v>
          </cell>
        </row>
      </sheetData>
      <sheetData sheetId="33">
        <row r="135">
          <cell r="H135">
            <v>560000</v>
          </cell>
        </row>
      </sheetData>
      <sheetData sheetId="34">
        <row r="383">
          <cell r="E383">
            <v>18.29</v>
          </cell>
        </row>
      </sheetData>
      <sheetData sheetId="35"/>
      <sheetData sheetId="36">
        <row r="20">
          <cell r="F20">
            <v>6906.1675999999998</v>
          </cell>
        </row>
      </sheetData>
      <sheetData sheetId="37">
        <row r="24">
          <cell r="H24">
            <v>464.28335553923625</v>
          </cell>
        </row>
      </sheetData>
      <sheetData sheetId="38"/>
      <sheetData sheetId="39"/>
      <sheetData sheetId="40"/>
      <sheetData sheetId="41"/>
      <sheetData sheetId="42">
        <row r="2">
          <cell r="A2" t="str">
            <v>GRUPO JP</v>
          </cell>
        </row>
      </sheetData>
      <sheetData sheetId="43">
        <row r="34">
          <cell r="G34">
            <v>481560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23">
          <cell r="E23">
            <v>930872.20973782765</v>
          </cell>
        </row>
      </sheetData>
      <sheetData sheetId="54"/>
      <sheetData sheetId="55"/>
      <sheetData sheetId="56">
        <row r="27">
          <cell r="E27">
            <v>8.4</v>
          </cell>
        </row>
      </sheetData>
      <sheetData sheetId="57">
        <row r="135">
          <cell r="H135">
            <v>560000</v>
          </cell>
        </row>
      </sheetData>
      <sheetData sheetId="58">
        <row r="383">
          <cell r="E383">
            <v>18.29</v>
          </cell>
        </row>
      </sheetData>
      <sheetData sheetId="59"/>
      <sheetData sheetId="60">
        <row r="20">
          <cell r="F20">
            <v>6906.1675999999998</v>
          </cell>
        </row>
      </sheetData>
      <sheetData sheetId="61">
        <row r="24">
          <cell r="H24">
            <v>464.28335553923625</v>
          </cell>
        </row>
      </sheetData>
      <sheetData sheetId="62"/>
      <sheetData sheetId="63"/>
      <sheetData sheetId="64"/>
      <sheetData sheetId="65"/>
      <sheetData sheetId="66">
        <row r="2">
          <cell r="A2" t="str">
            <v>GRUPO JP</v>
          </cell>
        </row>
      </sheetData>
      <sheetData sheetId="67">
        <row r="34">
          <cell r="G34">
            <v>481560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23">
          <cell r="E23">
            <v>930872.20973782765</v>
          </cell>
        </row>
      </sheetData>
      <sheetData sheetId="78"/>
      <sheetData sheetId="79"/>
      <sheetData sheetId="80">
        <row r="27">
          <cell r="E27">
            <v>8.4</v>
          </cell>
        </row>
      </sheetData>
      <sheetData sheetId="81">
        <row r="135">
          <cell r="H135">
            <v>560000</v>
          </cell>
        </row>
      </sheetData>
      <sheetData sheetId="82">
        <row r="383">
          <cell r="E383">
            <v>18.29</v>
          </cell>
        </row>
      </sheetData>
      <sheetData sheetId="83"/>
      <sheetData sheetId="84">
        <row r="20">
          <cell r="F20">
            <v>6906.1675999999998</v>
          </cell>
        </row>
      </sheetData>
      <sheetData sheetId="85">
        <row r="24">
          <cell r="H24">
            <v>464.28335553923625</v>
          </cell>
        </row>
      </sheetData>
      <sheetData sheetId="86"/>
      <sheetData sheetId="87"/>
      <sheetData sheetId="88"/>
      <sheetData sheetId="89"/>
      <sheetData sheetId="90">
        <row r="2">
          <cell r="A2" t="str">
            <v>GRUPO JP</v>
          </cell>
        </row>
      </sheetData>
      <sheetData sheetId="91">
        <row r="34">
          <cell r="G34">
            <v>481560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23">
          <cell r="E23">
            <v>930872.20973782765</v>
          </cell>
        </row>
      </sheetData>
      <sheetData sheetId="102"/>
      <sheetData sheetId="103"/>
      <sheetData sheetId="104">
        <row r="27">
          <cell r="E27">
            <v>8.4</v>
          </cell>
        </row>
      </sheetData>
      <sheetData sheetId="105">
        <row r="135">
          <cell r="H135">
            <v>560000</v>
          </cell>
        </row>
      </sheetData>
      <sheetData sheetId="106">
        <row r="383">
          <cell r="E383">
            <v>18.29</v>
          </cell>
        </row>
      </sheetData>
      <sheetData sheetId="107"/>
      <sheetData sheetId="108">
        <row r="20">
          <cell r="F20">
            <v>6906.1675999999998</v>
          </cell>
        </row>
      </sheetData>
      <sheetData sheetId="109">
        <row r="24">
          <cell r="H24">
            <v>464.28335553923625</v>
          </cell>
        </row>
      </sheetData>
      <sheetData sheetId="110"/>
      <sheetData sheetId="111"/>
      <sheetData sheetId="112"/>
      <sheetData sheetId="113"/>
      <sheetData sheetId="114">
        <row r="2">
          <cell r="A2" t="str">
            <v>GRUPO JP</v>
          </cell>
        </row>
      </sheetData>
      <sheetData sheetId="115">
        <row r="34">
          <cell r="G34">
            <v>481560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OS"/>
      <sheetName val="PU"/>
      <sheetName val="SERVICIOS"/>
      <sheetName val="Presupuesto"/>
      <sheetName val="Programa de Trabajo"/>
      <sheetName val="Graficas"/>
      <sheetName val="Uso de Equipos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ALARIOS"/>
      <sheetName val="MATERIALES"/>
      <sheetName val="Analisis BC"/>
      <sheetName val="O.M. y Salarios"/>
      <sheetName val="MO"/>
      <sheetName val="Gastos Generales y Factores"/>
      <sheetName val="Listado Mano de Obra"/>
      <sheetName val="Listado Completo de Equipos"/>
      <sheetName val="Progr. Mensual"/>
      <sheetName val="Lista de Materiales"/>
      <sheetName val="Ingenieria"/>
      <sheetName val="Lista de Insumos K-CC 146-148"/>
      <sheetName val="Pres. Nav. Pto Plata"/>
      <sheetName val="PLANTA 150-200 TPH"/>
      <sheetName val="PRECIOS_ELE"/>
      <sheetName val="Trabajos Generales"/>
      <sheetName val="Programa_de_Trabajo"/>
      <sheetName val="Uso_de_Equipos"/>
      <sheetName val="Cargas Sociales"/>
      <sheetName val="Analisis Unit. "/>
      <sheetName val="Analisis Unitarios"/>
      <sheetName val="Tarifas de Alquiler de Equipo"/>
      <sheetName val="ANALISIS HORMIGON ARMADO"/>
      <sheetName val="Precio"/>
      <sheetName val="Programa_de_Trabajo1"/>
      <sheetName val="Uso_de_Equipos1"/>
      <sheetName val="Analisis_BC"/>
      <sheetName val="O_M__y_Salarios"/>
      <sheetName val="Gastos_Generales_y_Factores"/>
      <sheetName val="Listado_Mano_de_Obra"/>
      <sheetName val="Listado_Completo_de_Equipos"/>
      <sheetName val="Progr__Mensual"/>
      <sheetName val="Lista_de_Materiales"/>
      <sheetName val="Lista_de_Insumos_K-CC_146-148"/>
      <sheetName val="Pres__Nav__Pto_Plata"/>
      <sheetName val="PLANTA_150-200_TPH"/>
      <sheetName val="Trabajos_Generales"/>
      <sheetName val="Cargas_Sociales"/>
      <sheetName val="Analisis_Unit__"/>
      <sheetName val="Analisis_Unitarios"/>
      <sheetName val="Tarifas_de_Alquiler_de_Equipo"/>
      <sheetName val="ANALISIS_HORMIGON_ARMADO"/>
      <sheetName val="Programa_de_Trabajo2"/>
      <sheetName val="Uso_de_Equipos2"/>
      <sheetName val="Analisis_BC1"/>
      <sheetName val="O_M__y_Salarios1"/>
      <sheetName val="Gastos_Generales_y_Factores1"/>
      <sheetName val="Listado_Mano_de_Obra1"/>
      <sheetName val="Listado_Completo_de_Equipos1"/>
      <sheetName val="Progr__Mensual1"/>
      <sheetName val="Lista_de_Materiales1"/>
      <sheetName val="Lista_de_Insumos_K-CC_146-1481"/>
      <sheetName val="Pres__Nav__Pto_Plata1"/>
      <sheetName val="PLANTA_150-200_TPH1"/>
      <sheetName val="Trabajos_Generales1"/>
      <sheetName val="Cargas_Sociales1"/>
      <sheetName val="Analisis_Unit__1"/>
      <sheetName val="Analisis_Unitarios1"/>
      <sheetName val="Tarifas_de_Alquiler_de_Equipo1"/>
      <sheetName val="ANALISIS_HORMIGON_ARMADO1"/>
      <sheetName val="EST N. DE OVANDO CENTRAL (MOD. "/>
      <sheetName val="analisis sto dgo"/>
      <sheetName val="Programa_de_Trabajo3"/>
      <sheetName val="Uso_de_Equipos3"/>
      <sheetName val="Analisis_BC2"/>
      <sheetName val="O_M__y_Salarios2"/>
      <sheetName val="Gastos_Generales_y_Factores2"/>
      <sheetName val="Listado_Mano_de_Obra2"/>
      <sheetName val="Listado_Completo_de_Equipos2"/>
      <sheetName val="Progr__Mensual2"/>
      <sheetName val="Lista_de_Materiales2"/>
      <sheetName val="Lista_de_Insumos_K-CC_146-1482"/>
      <sheetName val="Pres__Nav__Pto_Plata2"/>
      <sheetName val="PLANTA_150-200_TPH2"/>
      <sheetName val="Trabajos_Generales2"/>
      <sheetName val="Cargas_Sociales2"/>
      <sheetName val="Analisis_Unit__2"/>
      <sheetName val="Analisis_Unitarios2"/>
      <sheetName val="Tarifas_de_Alquiler_de_Equipo2"/>
      <sheetName val="ANALISIS_HORMIGON_ARMADO2"/>
      <sheetName val="Programa_de_Trabajo4"/>
      <sheetName val="Uso_de_Equipos4"/>
      <sheetName val="Analisis_BC3"/>
      <sheetName val="O_M__y_Salarios3"/>
      <sheetName val="Gastos_Generales_y_Factores3"/>
      <sheetName val="Listado_Mano_de_Obra3"/>
      <sheetName val="Listado_Completo_de_Equipos3"/>
      <sheetName val="Progr__Mensual3"/>
      <sheetName val="Lista_de_Materiales3"/>
      <sheetName val="Lista_de_Insumos_K-CC_146-1483"/>
      <sheetName val="Pres__Nav__Pto_Plata3"/>
      <sheetName val="PLANTA_150-200_TPH3"/>
      <sheetName val="Trabajos_Generales3"/>
      <sheetName val="Cargas_Sociales3"/>
      <sheetName val="Analisis_Unit__3"/>
      <sheetName val="Analisis_Unitarios3"/>
      <sheetName val="Tarifas_de_Alquiler_de_Equipo3"/>
      <sheetName val="ANALISIS_HORMIGON_ARMADO3"/>
      <sheetName val="Programa_de_Trabajo5"/>
      <sheetName val="Uso_de_Equipos5"/>
      <sheetName val="Analisis_BC4"/>
      <sheetName val="O_M__y_Salarios4"/>
      <sheetName val="Gastos_Generales_y_Factores4"/>
      <sheetName val="Listado_Mano_de_Obra4"/>
      <sheetName val="Listado_Completo_de_Equipos4"/>
      <sheetName val="Progr__Mensual4"/>
      <sheetName val="Lista_de_Materiales4"/>
      <sheetName val="Lista_de_Insumos_K-CC_146-1484"/>
      <sheetName val="Pres__Nav__Pto_Plata4"/>
      <sheetName val="PLANTA_150-200_TPH4"/>
      <sheetName val="Trabajos_Generales4"/>
      <sheetName val="Cargas_Sociales4"/>
      <sheetName val="Analisis_Unit__4"/>
      <sheetName val="Analisis_Unitarios4"/>
      <sheetName val="Tarifas_de_Alquiler_de_Equipo4"/>
      <sheetName val="ANALISIS_HORMIGON_ARMADO4"/>
      <sheetName val="Programa_de_Trabajo6"/>
      <sheetName val="Uso_de_Equipos6"/>
      <sheetName val="Analisis_BC5"/>
      <sheetName val="O_M__y_Salarios5"/>
      <sheetName val="Gastos_Generales_y_Factores5"/>
      <sheetName val="Listado_Mano_de_Obra5"/>
      <sheetName val="Listado_Completo_de_Equipos5"/>
      <sheetName val="Progr__Mensual5"/>
      <sheetName val="Lista_de_Materiales5"/>
      <sheetName val="Lista_de_Insumos_K-CC_146-1485"/>
      <sheetName val="Pres__Nav__Pto_Plata5"/>
      <sheetName val="PLANTA_150-200_TPH5"/>
      <sheetName val="Trabajos_Generales5"/>
      <sheetName val="Cargas_Sociales5"/>
      <sheetName val="Analisis_Unit__5"/>
      <sheetName val="Analisis_Unitarios5"/>
      <sheetName val="Tarifas_de_Alquiler_de_Equipo5"/>
      <sheetName val="ANALISIS_HORMIGON_ARMADO5"/>
      <sheetName val="Insumos"/>
      <sheetName val="Análisis de Precios"/>
      <sheetName val="analisis_sto_dgo1"/>
      <sheetName val="analisis_sto_dgo"/>
      <sheetName val="MANO DE OBRA Y TARIFAS"/>
      <sheetName val="Resumen Precio Equipos"/>
      <sheetName val="analisis"/>
      <sheetName val="Sheet4"/>
      <sheetName val="Sheet5"/>
    </sheetNames>
    <sheetDataSet>
      <sheetData sheetId="0" refreshError="1">
        <row r="13">
          <cell r="D13">
            <v>500</v>
          </cell>
        </row>
        <row r="14">
          <cell r="D14">
            <v>990</v>
          </cell>
        </row>
        <row r="27">
          <cell r="D27">
            <v>2.8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"/>
      <sheetName val="M.O."/>
      <sheetName val="Ins 2"/>
      <sheetName val="Insumos"/>
      <sheetName val="Analisis Unitarios"/>
      <sheetName val="Cargas Sociales"/>
      <sheetName val="Datos a Project"/>
      <sheetName val="Tarifas de Alquiler de Equipo"/>
      <sheetName val="Analisis_Contrato"/>
      <sheetName val="M_O_"/>
      <sheetName val="Ins_2"/>
      <sheetName val="Analisis_Unitarios"/>
      <sheetName val="Cargas_Sociales"/>
      <sheetName val="Datos_a_Project"/>
      <sheetName val="Tarifas_de_Alquiler_de_Equipo"/>
      <sheetName val="Analisis_Contrato1"/>
      <sheetName val="M_O_1"/>
      <sheetName val="Ins_21"/>
      <sheetName val="Analisis_Unitarios1"/>
      <sheetName val="Cargas_Sociales1"/>
      <sheetName val="Datos_a_Project1"/>
      <sheetName val="Tarifas_de_Alquiler_de_Equipo1"/>
      <sheetName val="Analisis_Contrato2"/>
      <sheetName val="M_O_2"/>
      <sheetName val="Ins_22"/>
      <sheetName val="Analisis_Unitarios2"/>
      <sheetName val="Cargas_Sociales2"/>
      <sheetName val="Datos_a_Project2"/>
      <sheetName val="Tarifas_de_Alquiler_de_Equipo2"/>
      <sheetName val="Analisis_Contrato3"/>
      <sheetName val="M_O_3"/>
      <sheetName val="Ins_23"/>
      <sheetName val="Analisis_Unitarios3"/>
      <sheetName val="Cargas_Sociales3"/>
      <sheetName val="Datos_a_Project3"/>
      <sheetName val="Tarifas_de_Alquiler_de_Equipo3"/>
      <sheetName val="Analisis_Contrato4"/>
      <sheetName val="M_O_4"/>
      <sheetName val="Ins_24"/>
      <sheetName val="Analisis_Unitarios4"/>
      <sheetName val="Cargas_Sociales4"/>
      <sheetName val="Datos_a_Project4"/>
      <sheetName val="Tarifas_de_Alquiler_de_Equipo4"/>
      <sheetName val="Analisis_Contrato5"/>
      <sheetName val="M_O_5"/>
      <sheetName val="Ins_25"/>
      <sheetName val="Analisis_Unitarios5"/>
      <sheetName val="Cargas_Sociales5"/>
      <sheetName val="Datos_a_Project5"/>
      <sheetName val="Tarifas_de_Alquiler_de_Equipo5"/>
      <sheetName val="MANO DE OBRA Y TARIFAS"/>
      <sheetName val="Ebanisteria"/>
      <sheetName val="datos"/>
      <sheetName val="Precios"/>
    </sheetNames>
    <sheetDataSet>
      <sheetData sheetId="0">
        <row r="11">
          <cell r="C11">
            <v>268</v>
          </cell>
        </row>
      </sheetData>
      <sheetData sheetId="1">
        <row r="11">
          <cell r="C11">
            <v>268</v>
          </cell>
        </row>
        <row r="16">
          <cell r="B16">
            <v>4387.5</v>
          </cell>
        </row>
        <row r="20">
          <cell r="C20">
            <v>511</v>
          </cell>
        </row>
        <row r="21">
          <cell r="C21">
            <v>639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 Desvio Alcant.  Potable"/>
      <sheetName val="Hoja1"/>
      <sheetName val="Const. desvio alc. pot. M. gome"/>
      <sheetName val="Oficio"/>
      <sheetName val="listado equipos a utilizar"/>
      <sheetName val="PRE_Desvio_Alcant___Potable"/>
      <sheetName val="Const__desvio_alc__pot__M__gome"/>
      <sheetName val="listado_equipos_a_utilizar"/>
      <sheetName val="PRE_Desvio_Alcant___Potable1"/>
      <sheetName val="Const__desvio_alc__pot__M__gom1"/>
      <sheetName val="listado_equipos_a_utilizar1"/>
      <sheetName val="MO"/>
    </sheetNames>
    <sheetDataSet>
      <sheetData sheetId="0">
        <row r="49">
          <cell r="I49">
            <v>125.8</v>
          </cell>
        </row>
      </sheetData>
      <sheetData sheetId="1"/>
      <sheetData sheetId="2"/>
      <sheetData sheetId="3"/>
      <sheetData sheetId="4" refreshError="1"/>
      <sheetData sheetId="5">
        <row r="49">
          <cell r="I49">
            <v>125.8</v>
          </cell>
        </row>
      </sheetData>
      <sheetData sheetId="6"/>
      <sheetData sheetId="7"/>
      <sheetData sheetId="8">
        <row r="49">
          <cell r="I49">
            <v>125.8</v>
          </cell>
        </row>
      </sheetData>
      <sheetData sheetId="9"/>
      <sheetData sheetId="10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Primer nivel"/>
      <sheetName val="Segundo nivel"/>
      <sheetName val="Tercer Nivel"/>
      <sheetName val="Cuarto Nivel"/>
      <sheetName val="Total 4 Niveles"/>
      <sheetName val="Resumen para Microsoft Project"/>
      <sheetName val="Hoja2"/>
      <sheetName val="resumen"/>
      <sheetName val="Suposic. Vta ETAPA A con solar"/>
      <sheetName val="Supc. Vta ETAPA A &amp; B  c- solar"/>
      <sheetName val="Supc. Vta tres etapas c-solar"/>
      <sheetName val="Evaluacion Mat. por intercambio"/>
      <sheetName val="M.O."/>
      <sheetName val="Ins"/>
      <sheetName val="EQUIPOS"/>
      <sheetName val="MO"/>
      <sheetName val="PRE Desvio Alcant.  Potable"/>
      <sheetName val="Insumos"/>
      <sheetName val="Análisis de Precios"/>
      <sheetName val="Cargas_Sociales"/>
      <sheetName val="cuantias_qq"/>
      <sheetName val="Cant__capabeg_rell"/>
      <sheetName val="cant_de_ventanas_y_puertas"/>
      <sheetName val="cant_Dimensiones_losas"/>
      <sheetName val="cant_hormigon_armado"/>
      <sheetName val="Base_de_datos_Res__Nicole_I"/>
      <sheetName val="Insumos_materiales"/>
      <sheetName val="Costos_Mano_de_Obra"/>
      <sheetName val="Elaborac__Product_todo_costo"/>
      <sheetName val="Tabla_Insumos_materiales"/>
      <sheetName val="Tabla_Costos_Mano_de_Obra"/>
      <sheetName val="Tabla_Elabor__Product_todo_cost"/>
      <sheetName val="Ana__Horm_mexc_mort"/>
      <sheetName val="Ana__blocks_y_termin_"/>
      <sheetName val="Ana__pint__y_mas_"/>
      <sheetName val="Plomeria_"/>
      <sheetName val="Primer_nivel"/>
      <sheetName val="Segundo_nivel"/>
      <sheetName val="Tercer_Nivel"/>
      <sheetName val="Cuarto_Nivel"/>
      <sheetName val="Total_4_Niveles"/>
      <sheetName val="Resumen_para_Microsoft_Project"/>
      <sheetName val="Suposic__Vta_ETAPA_A_con_solar"/>
      <sheetName val="Supc__Vta_ETAPA_A_&amp;_B__c-_solar"/>
      <sheetName val="Supc__Vta_tres_etapas_c-solar"/>
      <sheetName val="Evaluacion_Mat__por_intercambio"/>
      <sheetName val="M_O_"/>
      <sheetName val="PRE_Desvio_Alcant___Potable"/>
      <sheetName val="Análisis_de_Precios"/>
      <sheetName val="Cargas_Sociales1"/>
      <sheetName val="cuantias_qq1"/>
      <sheetName val="Cant__capabeg_rell1"/>
      <sheetName val="cant_de_ventanas_y_puertas1"/>
      <sheetName val="cant_Dimensiones_losas1"/>
      <sheetName val="cant_hormigon_armado1"/>
      <sheetName val="Base_de_datos_Res__Nicole_I1"/>
      <sheetName val="Insumos_materiales1"/>
      <sheetName val="Costos_Mano_de_Obra1"/>
      <sheetName val="Elaborac__Product_todo_costo1"/>
      <sheetName val="Tabla_Insumos_materiales1"/>
      <sheetName val="Tabla_Costos_Mano_de_Obra1"/>
      <sheetName val="Tabla_Elabor__Product_todo_cos1"/>
      <sheetName val="Ana__Horm_mexc_mort1"/>
      <sheetName val="Ana__blocks_y_termin_1"/>
      <sheetName val="Ana__pint__y_mas_1"/>
      <sheetName val="Plomeria_1"/>
      <sheetName val="Primer_nivel1"/>
      <sheetName val="Segundo_nivel1"/>
      <sheetName val="Tercer_Nivel1"/>
      <sheetName val="Cuarto_Nivel1"/>
      <sheetName val="Total_4_Niveles1"/>
      <sheetName val="Resumen_para_Microsoft_Project1"/>
      <sheetName val="Suposic__Vta_ETAPA_A_con_solar1"/>
      <sheetName val="Supc__Vta_ETAPA_A_&amp;_B__c-_sola1"/>
      <sheetName val="Supc__Vta_tres_etapas_c-solar1"/>
      <sheetName val="Evaluacion_Mat__por_intercambi1"/>
      <sheetName val="M_O_1"/>
      <sheetName val="PRE_Desvio_Alcant___Potable1"/>
      <sheetName val="Análisis_de_Precios1"/>
      <sheetName val="Cargas_Sociales2"/>
      <sheetName val="cuantias_qq2"/>
      <sheetName val="Cant__capabeg_rell2"/>
      <sheetName val="cant_de_ventanas_y_puertas2"/>
      <sheetName val="cant_Dimensiones_losas2"/>
      <sheetName val="cant_hormigon_armado2"/>
      <sheetName val="Base_de_datos_Res__Nicole_I2"/>
      <sheetName val="Insumos_materiales2"/>
      <sheetName val="Costos_Mano_de_Obra2"/>
      <sheetName val="Elaborac__Product_todo_costo2"/>
      <sheetName val="Tabla_Insumos_materiales2"/>
      <sheetName val="Tabla_Costos_Mano_de_Obra2"/>
      <sheetName val="Tabla_Elabor__Product_todo_cos2"/>
      <sheetName val="Ana__Horm_mexc_mort2"/>
      <sheetName val="Ana__blocks_y_termin_2"/>
      <sheetName val="Ana__pint__y_mas_2"/>
      <sheetName val="Plomeria_2"/>
      <sheetName val="Primer_nivel2"/>
      <sheetName val="Segundo_nivel2"/>
      <sheetName val="Tercer_Nivel2"/>
      <sheetName val="Cuarto_Nivel2"/>
      <sheetName val="Total_4_Niveles2"/>
      <sheetName val="Resumen_para_Microsoft_Project2"/>
      <sheetName val="Suposic__Vta_ETAPA_A_con_solar2"/>
      <sheetName val="Supc__Vta_ETAPA_A_&amp;_B__c-_sola2"/>
      <sheetName val="Supc__Vta_tres_etapas_c-solar2"/>
      <sheetName val="Evaluacion_Mat__por_intercambi2"/>
      <sheetName val="M_O_2"/>
      <sheetName val="PRE_Desvio_Alcant___Potable2"/>
      <sheetName val="Análisis_de_Precios2"/>
      <sheetName val="Cargas_Sociales3"/>
      <sheetName val="cuantias_qq3"/>
      <sheetName val="Cant__capabeg_rell3"/>
      <sheetName val="cant_de_ventanas_y_puertas3"/>
      <sheetName val="cant_Dimensiones_losas3"/>
      <sheetName val="cant_hormigon_armado3"/>
      <sheetName val="Base_de_datos_Res__Nicole_I3"/>
      <sheetName val="Insumos_materiales3"/>
      <sheetName val="Costos_Mano_de_Obra3"/>
      <sheetName val="Elaborac__Product_todo_costo3"/>
      <sheetName val="Tabla_Insumos_materiales3"/>
      <sheetName val="Tabla_Costos_Mano_de_Obra3"/>
      <sheetName val="Tabla_Elabor__Product_todo_cos3"/>
      <sheetName val="Ana__Horm_mexc_mort3"/>
      <sheetName val="Ana__blocks_y_termin_3"/>
      <sheetName val="Ana__pint__y_mas_3"/>
      <sheetName val="Plomeria_3"/>
      <sheetName val="Primer_nivel3"/>
      <sheetName val="Segundo_nivel3"/>
      <sheetName val="Tercer_Nivel3"/>
      <sheetName val="Cuarto_Nivel3"/>
      <sheetName val="Total_4_Niveles3"/>
      <sheetName val="Resumen_para_Microsoft_Project3"/>
      <sheetName val="Suposic__Vta_ETAPA_A_con_solar3"/>
      <sheetName val="Supc__Vta_ETAPA_A_&amp;_B__c-_sola3"/>
      <sheetName val="Supc__Vta_tres_etapas_c-solar3"/>
      <sheetName val="Evaluacion_Mat__por_intercambi3"/>
      <sheetName val="M_O_3"/>
      <sheetName val="PRE_Desvio_Alcant___Potable3"/>
      <sheetName val="Análisis_de_Precios3"/>
      <sheetName val="Cargas_Sociales4"/>
      <sheetName val="cuantias_qq4"/>
      <sheetName val="Cant__capabeg_rell4"/>
      <sheetName val="cant_de_ventanas_y_puertas4"/>
      <sheetName val="cant_Dimensiones_losas4"/>
      <sheetName val="cant_hormigon_armado4"/>
      <sheetName val="Base_de_datos_Res__Nicole_I4"/>
      <sheetName val="Insumos_materiales4"/>
      <sheetName val="Costos_Mano_de_Obra4"/>
      <sheetName val="Elaborac__Product_todo_costo4"/>
      <sheetName val="Tabla_Insumos_materiales4"/>
      <sheetName val="Tabla_Costos_Mano_de_Obra4"/>
      <sheetName val="Tabla_Elabor__Product_todo_cos4"/>
      <sheetName val="Ana__Horm_mexc_mort4"/>
      <sheetName val="Ana__blocks_y_termin_4"/>
      <sheetName val="Ana__pint__y_mas_4"/>
      <sheetName val="Plomeria_4"/>
      <sheetName val="Primer_nivel4"/>
      <sheetName val="Segundo_nivel4"/>
      <sheetName val="Tercer_Nivel4"/>
      <sheetName val="Cuarto_Nivel4"/>
      <sheetName val="Total_4_Niveles4"/>
      <sheetName val="Resumen_para_Microsoft_Project4"/>
      <sheetName val="Suposic__Vta_ETAPA_A_con_solar4"/>
      <sheetName val="Supc__Vta_ETAPA_A_&amp;_B__c-_sola4"/>
      <sheetName val="Supc__Vta_tres_etapas_c-solar4"/>
      <sheetName val="Evaluacion_Mat__por_intercambi4"/>
      <sheetName val="M_O_4"/>
      <sheetName val="PRE_Desvio_Alcant___Potable4"/>
      <sheetName val="Análisis_de_Precios4"/>
      <sheetName val="Cargas_Sociales5"/>
      <sheetName val="cuantias_qq5"/>
      <sheetName val="Cant__capabeg_rell5"/>
      <sheetName val="cant_de_ventanas_y_puertas5"/>
      <sheetName val="cant_Dimensiones_losas5"/>
      <sheetName val="cant_hormigon_armado5"/>
      <sheetName val="Base_de_datos_Res__Nicole_I5"/>
      <sheetName val="Insumos_materiales5"/>
      <sheetName val="Costos_Mano_de_Obra5"/>
      <sheetName val="Elaborac__Product_todo_costo5"/>
      <sheetName val="Tabla_Insumos_materiales5"/>
      <sheetName val="Tabla_Costos_Mano_de_Obra5"/>
      <sheetName val="Tabla_Elabor__Product_todo_cos5"/>
      <sheetName val="Ana__Horm_mexc_mort5"/>
      <sheetName val="Ana__blocks_y_termin_5"/>
      <sheetName val="Ana__pint__y_mas_5"/>
      <sheetName val="Plomeria_5"/>
      <sheetName val="Primer_nivel5"/>
      <sheetName val="Segundo_nivel5"/>
      <sheetName val="Tercer_Nivel5"/>
      <sheetName val="Cuarto_Nivel5"/>
      <sheetName val="Total_4_Niveles5"/>
      <sheetName val="Resumen_para_Microsoft_Project5"/>
      <sheetName val="Suposic__Vta_ETAPA_A_con_solar5"/>
      <sheetName val="Supc__Vta_ETAPA_A_&amp;_B__c-_sola5"/>
      <sheetName val="Supc__Vta_tres_etapas_c-solar5"/>
      <sheetName val="Evaluacion_Mat__por_intercambi5"/>
      <sheetName val="M_O_5"/>
      <sheetName val="PRE_Desvio_Alcant___Potable5"/>
      <sheetName val="Análisis_de_Precios5"/>
      <sheetName val="MATERIALES"/>
      <sheetName val="OBRAMANO"/>
      <sheetName val="MATERIALES LISTADO"/>
      <sheetName val="Sheet4"/>
      <sheetName val="Sheet5"/>
      <sheetName val="Cotz."/>
      <sheetName val="Mano de Obra"/>
      <sheetName val="MOCuadrillas"/>
      <sheetName val="MOJornal"/>
      <sheetName val="PH ANAL. S-A"/>
      <sheetName val="PH ANAL. C-A"/>
      <sheetName val="Analisis Unit. "/>
      <sheetName val="anal term"/>
      <sheetName val="Jornal"/>
      <sheetName val="Anal. horm."/>
      <sheetName val="Mat"/>
      <sheetName val="PU-Elect."/>
      <sheetName val="Ana-Sanit."/>
      <sheetName val="Pu-Sanit.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0">
          <cell r="J20">
            <v>125</v>
          </cell>
        </row>
      </sheetData>
      <sheetData sheetId="8">
        <row r="38">
          <cell r="O38">
            <v>6.5</v>
          </cell>
        </row>
      </sheetData>
      <sheetData sheetId="9"/>
      <sheetData sheetId="10"/>
      <sheetData sheetId="11"/>
      <sheetData sheetId="12"/>
      <sheetData sheetId="13">
        <row r="53">
          <cell r="D53">
            <v>2640.8667724999996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>
        <row r="20">
          <cell r="J20">
            <v>125</v>
          </cell>
        </row>
      </sheetData>
      <sheetData sheetId="43">
        <row r="20">
          <cell r="J20">
            <v>125</v>
          </cell>
        </row>
      </sheetData>
      <sheetData sheetId="44">
        <row r="20">
          <cell r="J20">
            <v>125</v>
          </cell>
        </row>
      </sheetData>
      <sheetData sheetId="45">
        <row r="20">
          <cell r="J20">
            <v>125</v>
          </cell>
        </row>
      </sheetData>
      <sheetData sheetId="46">
        <row r="38">
          <cell r="O38">
            <v>6.5</v>
          </cell>
        </row>
      </sheetData>
      <sheetData sheetId="47"/>
      <sheetData sheetId="48">
        <row r="53">
          <cell r="D53">
            <v>2640.8667724999996</v>
          </cell>
        </row>
      </sheetData>
      <sheetData sheetId="49">
        <row r="53">
          <cell r="D53">
            <v>2640.8667724999996</v>
          </cell>
        </row>
      </sheetData>
      <sheetData sheetId="50">
        <row r="53">
          <cell r="D53">
            <v>2640.8667724999996</v>
          </cell>
        </row>
      </sheetData>
      <sheetData sheetId="51">
        <row r="53">
          <cell r="D53">
            <v>2640.8667724999996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20">
          <cell r="J20">
            <v>125</v>
          </cell>
        </row>
      </sheetData>
      <sheetData sheetId="73">
        <row r="20">
          <cell r="J20">
            <v>125</v>
          </cell>
        </row>
      </sheetData>
      <sheetData sheetId="74">
        <row r="20">
          <cell r="J20">
            <v>125</v>
          </cell>
        </row>
      </sheetData>
      <sheetData sheetId="75">
        <row r="20">
          <cell r="J20">
            <v>125</v>
          </cell>
        </row>
      </sheetData>
      <sheetData sheetId="76">
        <row r="38">
          <cell r="O38">
            <v>6.5</v>
          </cell>
        </row>
      </sheetData>
      <sheetData sheetId="77"/>
      <sheetData sheetId="78">
        <row r="53">
          <cell r="D53">
            <v>2640.8667724999996</v>
          </cell>
        </row>
      </sheetData>
      <sheetData sheetId="79">
        <row r="53">
          <cell r="D53">
            <v>2640.8667724999996</v>
          </cell>
        </row>
      </sheetData>
      <sheetData sheetId="80">
        <row r="53">
          <cell r="D53">
            <v>2640.8667724999996</v>
          </cell>
        </row>
      </sheetData>
      <sheetData sheetId="81">
        <row r="53">
          <cell r="D53">
            <v>2640.8667724999996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20">
          <cell r="J20">
            <v>125</v>
          </cell>
        </row>
      </sheetData>
      <sheetData sheetId="103">
        <row r="20">
          <cell r="J20">
            <v>125</v>
          </cell>
        </row>
      </sheetData>
      <sheetData sheetId="104">
        <row r="20">
          <cell r="J20">
            <v>125</v>
          </cell>
        </row>
      </sheetData>
      <sheetData sheetId="105">
        <row r="20">
          <cell r="J20">
            <v>125</v>
          </cell>
        </row>
      </sheetData>
      <sheetData sheetId="106">
        <row r="38">
          <cell r="O38">
            <v>6.5</v>
          </cell>
        </row>
      </sheetData>
      <sheetData sheetId="107"/>
      <sheetData sheetId="108">
        <row r="53">
          <cell r="D53">
            <v>2640.8667724999996</v>
          </cell>
        </row>
      </sheetData>
      <sheetData sheetId="109">
        <row r="53">
          <cell r="D53">
            <v>2640.8667724999996</v>
          </cell>
        </row>
      </sheetData>
      <sheetData sheetId="110">
        <row r="53">
          <cell r="D53">
            <v>2640.8667724999996</v>
          </cell>
        </row>
      </sheetData>
      <sheetData sheetId="111">
        <row r="53">
          <cell r="D53">
            <v>2640.8667724999996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20">
          <cell r="J20">
            <v>125</v>
          </cell>
        </row>
      </sheetData>
      <sheetData sheetId="133">
        <row r="20">
          <cell r="J20">
            <v>125</v>
          </cell>
        </row>
      </sheetData>
      <sheetData sheetId="134">
        <row r="20">
          <cell r="J20">
            <v>125</v>
          </cell>
        </row>
      </sheetData>
      <sheetData sheetId="135">
        <row r="20">
          <cell r="J20">
            <v>125</v>
          </cell>
        </row>
      </sheetData>
      <sheetData sheetId="136">
        <row r="38">
          <cell r="O38">
            <v>6.5</v>
          </cell>
        </row>
      </sheetData>
      <sheetData sheetId="137"/>
      <sheetData sheetId="138">
        <row r="53">
          <cell r="D53">
            <v>2640.8667724999996</v>
          </cell>
        </row>
      </sheetData>
      <sheetData sheetId="139">
        <row r="53">
          <cell r="D53">
            <v>2640.8667724999996</v>
          </cell>
        </row>
      </sheetData>
      <sheetData sheetId="140">
        <row r="53">
          <cell r="D53">
            <v>2640.8667724999996</v>
          </cell>
        </row>
      </sheetData>
      <sheetData sheetId="141">
        <row r="53">
          <cell r="D53">
            <v>2640.8667724999996</v>
          </cell>
        </row>
      </sheetData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>
        <row r="20">
          <cell r="J20">
            <v>125</v>
          </cell>
        </row>
      </sheetData>
      <sheetData sheetId="164">
        <row r="38">
          <cell r="O38">
            <v>6.5</v>
          </cell>
        </row>
      </sheetData>
      <sheetData sheetId="165"/>
      <sheetData sheetId="166"/>
      <sheetData sheetId="167"/>
      <sheetData sheetId="168"/>
      <sheetData sheetId="169">
        <row r="53">
          <cell r="D53">
            <v>2640.8667724999996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>
        <row r="20">
          <cell r="J20">
            <v>125</v>
          </cell>
        </row>
      </sheetData>
      <sheetData sheetId="194">
        <row r="38">
          <cell r="O38">
            <v>6.5</v>
          </cell>
        </row>
      </sheetData>
      <sheetData sheetId="195"/>
      <sheetData sheetId="196"/>
      <sheetData sheetId="197"/>
      <sheetData sheetId="198"/>
      <sheetData sheetId="199">
        <row r="53">
          <cell r="D53">
            <v>2640.8667724999996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Analisis"/>
      <sheetName val="Pres. Adic.Y"/>
      <sheetName val="Ana"/>
      <sheetName val="LISTA DE PRECIO"/>
      <sheetName val="Presup."/>
      <sheetName val="insumos"/>
      <sheetName val="Edificio_A"/>
      <sheetName val="Edificio_D"/>
      <sheetName val="Edicio_c"/>
      <sheetName val="electr_"/>
      <sheetName val="Unv__"/>
      <sheetName val="Anal__horm_"/>
      <sheetName val="anal_term"/>
      <sheetName val="Ana-Sanit_"/>
      <sheetName val="Pu-Sanit_"/>
      <sheetName val="PU-Elect_"/>
      <sheetName val="anal_aire"/>
      <sheetName val="climat_"/>
      <sheetName val="cuantias_"/>
      <sheetName val="planta_trata"/>
      <sheetName val="subida_materiales"/>
      <sheetName val="M__O__exc_"/>
      <sheetName val="Ana-elect_"/>
      <sheetName val="calcul_anal"/>
      <sheetName val="TIPO_C_4NIV_"/>
      <sheetName val="TIPO_I_3NIV_"/>
      <sheetName val="TIPO_F_3NIV_"/>
      <sheetName val="TIPO_F_4NIV_"/>
      <sheetName val="TIPO_I_3NIV(2)"/>
      <sheetName val="Tipo_J_3NIV_"/>
      <sheetName val="TIPO_F_3NIV__(2)"/>
      <sheetName val="Pres__Adic_Y"/>
      <sheetName val="LISTA_DE_PRECIO"/>
      <sheetName val="Presup_"/>
      <sheetName val="Edificio_A1"/>
      <sheetName val="Edificio_D1"/>
      <sheetName val="Edicio_c1"/>
      <sheetName val="electr_1"/>
      <sheetName val="Unv__1"/>
      <sheetName val="Anal__horm_1"/>
      <sheetName val="anal_term1"/>
      <sheetName val="Ana-Sanit_1"/>
      <sheetName val="Pu-Sanit_1"/>
      <sheetName val="PU-Elect_1"/>
      <sheetName val="anal_aire1"/>
      <sheetName val="climat_1"/>
      <sheetName val="cuantias_1"/>
      <sheetName val="planta_trata1"/>
      <sheetName val="subida_materiales1"/>
      <sheetName val="M__O__exc_1"/>
      <sheetName val="Ana-elect_1"/>
      <sheetName val="calcul_anal1"/>
      <sheetName val="TIPO_C_4NIV_1"/>
      <sheetName val="TIPO_I_3NIV_1"/>
      <sheetName val="TIPO_F_3NIV_1"/>
      <sheetName val="TIPO_F_4NIV_1"/>
      <sheetName val="TIPO_I_3NIV(2)1"/>
      <sheetName val="Tipo_J_3NIV_1"/>
      <sheetName val="TIPO_F_3NIV__(2)1"/>
      <sheetName val="Pres__Adic_Y1"/>
      <sheetName val="LISTA_DE_PRECIO1"/>
      <sheetName val="Presup_1"/>
      <sheetName val="Edificio_A2"/>
      <sheetName val="Edificio_D2"/>
      <sheetName val="Edicio_c2"/>
      <sheetName val="electr_2"/>
      <sheetName val="Unv__2"/>
      <sheetName val="Anal__horm_2"/>
      <sheetName val="anal_term2"/>
      <sheetName val="Ana-Sanit_2"/>
      <sheetName val="Pu-Sanit_2"/>
      <sheetName val="PU-Elect_2"/>
      <sheetName val="anal_aire2"/>
      <sheetName val="climat_2"/>
      <sheetName val="cuantias_2"/>
      <sheetName val="planta_trata2"/>
      <sheetName val="subida_materiales2"/>
      <sheetName val="M__O__exc_2"/>
      <sheetName val="Ana-elect_2"/>
      <sheetName val="calcul_anal2"/>
      <sheetName val="TIPO_C_4NIV_2"/>
      <sheetName val="TIPO_I_3NIV_2"/>
      <sheetName val="TIPO_F_3NIV_2"/>
      <sheetName val="TIPO_F_4NIV_2"/>
      <sheetName val="TIPO_I_3NIV(2)2"/>
      <sheetName val="Tipo_J_3NIV_2"/>
      <sheetName val="TIPO_F_3NIV__(2)2"/>
      <sheetName val="Pres__Adic_Y2"/>
      <sheetName val="LISTA_DE_PRECIO2"/>
      <sheetName val="Presup_2"/>
      <sheetName val="Edificio_A3"/>
      <sheetName val="Edificio_D3"/>
      <sheetName val="Edicio_c3"/>
      <sheetName val="electr_3"/>
      <sheetName val="Unv__3"/>
      <sheetName val="Anal__horm_3"/>
      <sheetName val="anal_term3"/>
      <sheetName val="Ana-Sanit_3"/>
      <sheetName val="Pu-Sanit_3"/>
      <sheetName val="PU-Elect_3"/>
      <sheetName val="anal_aire3"/>
      <sheetName val="climat_3"/>
      <sheetName val="cuantias_3"/>
      <sheetName val="planta_trata3"/>
      <sheetName val="subida_materiales3"/>
      <sheetName val="M__O__exc_3"/>
      <sheetName val="Ana-elect_3"/>
      <sheetName val="calcul_anal3"/>
      <sheetName val="TIPO_C_4NIV_3"/>
      <sheetName val="TIPO_I_3NIV_3"/>
      <sheetName val="TIPO_F_3NIV_3"/>
      <sheetName val="TIPO_F_4NIV_3"/>
      <sheetName val="TIPO_I_3NIV(2)3"/>
      <sheetName val="Tipo_J_3NIV_3"/>
      <sheetName val="TIPO_F_3NIV__(2)3"/>
      <sheetName val="Pres__Adic_Y3"/>
      <sheetName val="LISTA_DE_PRECIO3"/>
      <sheetName val="Presup_3"/>
      <sheetName val="Edificio_A4"/>
      <sheetName val="Edificio_D4"/>
      <sheetName val="Edicio_c4"/>
      <sheetName val="electr_4"/>
      <sheetName val="Unv__4"/>
      <sheetName val="Anal__horm_4"/>
      <sheetName val="anal_term4"/>
      <sheetName val="Ana-Sanit_4"/>
      <sheetName val="Pu-Sanit_4"/>
      <sheetName val="PU-Elect_4"/>
      <sheetName val="anal_aire4"/>
      <sheetName val="climat_4"/>
      <sheetName val="cuantias_4"/>
      <sheetName val="planta_trata4"/>
      <sheetName val="subida_materiales4"/>
      <sheetName val="M__O__exc_4"/>
      <sheetName val="Ana-elect_4"/>
      <sheetName val="calcul_anal4"/>
      <sheetName val="TIPO_C_4NIV_4"/>
      <sheetName val="TIPO_I_3NIV_4"/>
      <sheetName val="TIPO_F_3NIV_4"/>
      <sheetName val="TIPO_F_4NIV_4"/>
      <sheetName val="TIPO_I_3NIV(2)4"/>
      <sheetName val="Tipo_J_3NIV_4"/>
      <sheetName val="TIPO_F_3NIV__(2)4"/>
      <sheetName val="Pres__Adic_Y4"/>
      <sheetName val="LISTA_DE_PRECIO4"/>
      <sheetName val="Presup_4"/>
      <sheetName val="Edificio_A5"/>
      <sheetName val="Edificio_D5"/>
      <sheetName val="Edicio_c5"/>
      <sheetName val="electr_5"/>
      <sheetName val="Unv__5"/>
      <sheetName val="Anal__horm_5"/>
      <sheetName val="anal_term5"/>
      <sheetName val="Ana-Sanit_5"/>
      <sheetName val="Pu-Sanit_5"/>
      <sheetName val="PU-Elect_5"/>
      <sheetName val="anal_aire5"/>
      <sheetName val="climat_5"/>
      <sheetName val="cuantias_5"/>
      <sheetName val="planta_trata5"/>
      <sheetName val="subida_materiales5"/>
      <sheetName val="M__O__exc_5"/>
      <sheetName val="Ana-elect_5"/>
      <sheetName val="calcul_anal5"/>
      <sheetName val="TIPO_C_4NIV_5"/>
      <sheetName val="TIPO_I_3NIV_5"/>
      <sheetName val="TIPO_F_3NIV_5"/>
      <sheetName val="TIPO_F_4NIV_5"/>
      <sheetName val="TIPO_I_3NIV(2)5"/>
      <sheetName val="Tipo_J_3NIV_5"/>
      <sheetName val="TIPO_F_3NIV__(2)5"/>
      <sheetName val="Pres__Adic_Y5"/>
      <sheetName val="LISTA_DE_PRECIO5"/>
      <sheetName val="Presup_5"/>
      <sheetName val="MOJornal"/>
      <sheetName val="Estructura Metalica"/>
      <sheetName val="Mano Obra"/>
      <sheetName val="V.Tierras A"/>
      <sheetName val="PRE Desvio Alcant.  Potable"/>
      <sheetName val="Desembolso de Caja"/>
      <sheetName val="Precio"/>
      <sheetName val="Datos"/>
      <sheetName val="Mano_Obra"/>
      <sheetName val="Mano_Obra1"/>
      <sheetName val="Mano_Obra2"/>
      <sheetName val="Mano_Obra3"/>
      <sheetName val="Mano_Obra4"/>
      <sheetName val="Mano_Obra5"/>
      <sheetName val="Ana. blocks y termin."/>
      <sheetName val="Costos Mano de Obra"/>
      <sheetName val="Insumos materiales"/>
      <sheetName val="Ana. Horm mexc mort"/>
      <sheetName val="INS"/>
      <sheetName val="Rndmto"/>
      <sheetName val="m.o."/>
      <sheetName val="Análisis de Precios"/>
      <sheetName val="R.A.U."/>
      <sheetName val="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4">
          <cell r="D14">
            <v>1240</v>
          </cell>
        </row>
        <row r="1512">
          <cell r="G1512">
            <v>3526.1216021874998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512">
          <cell r="G1512">
            <v>3526.1216021874998</v>
          </cell>
        </row>
      </sheetData>
      <sheetData sheetId="50"/>
      <sheetData sheetId="51">
        <row r="126">
          <cell r="C126">
            <v>55</v>
          </cell>
        </row>
      </sheetData>
      <sheetData sheetId="52">
        <row r="39">
          <cell r="D39">
            <v>4.37</v>
          </cell>
        </row>
      </sheetData>
      <sheetData sheetId="53">
        <row r="39">
          <cell r="D39">
            <v>4.37</v>
          </cell>
        </row>
      </sheetData>
      <sheetData sheetId="54">
        <row r="39">
          <cell r="D39">
            <v>4.37</v>
          </cell>
        </row>
      </sheetData>
      <sheetData sheetId="55">
        <row r="1512">
          <cell r="G1512">
            <v>3526.1216021874998</v>
          </cell>
        </row>
      </sheetData>
      <sheetData sheetId="56"/>
      <sheetData sheetId="57">
        <row r="126">
          <cell r="C126">
            <v>55</v>
          </cell>
        </row>
      </sheetData>
      <sheetData sheetId="58">
        <row r="39">
          <cell r="D39">
            <v>4.37</v>
          </cell>
        </row>
      </sheetData>
      <sheetData sheetId="59">
        <row r="1512">
          <cell r="G1512">
            <v>3526.1216021874998</v>
          </cell>
        </row>
      </sheetData>
      <sheetData sheetId="60">
        <row r="1512">
          <cell r="G1512">
            <v>3526.1216021874998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1512">
          <cell r="G1512">
            <v>3526.1216021874998</v>
          </cell>
        </row>
      </sheetData>
      <sheetData sheetId="69">
        <row r="1512">
          <cell r="G1512">
            <v>3526.1216021874998</v>
          </cell>
        </row>
      </sheetData>
      <sheetData sheetId="70">
        <row r="1512">
          <cell r="G1512">
            <v>3526.1216021874998</v>
          </cell>
        </row>
      </sheetData>
      <sheetData sheetId="71"/>
      <sheetData sheetId="72"/>
      <sheetData sheetId="73">
        <row r="391">
          <cell r="F391">
            <v>14781.061545997285</v>
          </cell>
        </row>
      </sheetData>
      <sheetData sheetId="74">
        <row r="391">
          <cell r="F391">
            <v>14781.0615459973</v>
          </cell>
        </row>
      </sheetData>
      <sheetData sheetId="75"/>
      <sheetData sheetId="76"/>
      <sheetData sheetId="77">
        <row r="126">
          <cell r="C126">
            <v>55</v>
          </cell>
        </row>
      </sheetData>
      <sheetData sheetId="78">
        <row r="39">
          <cell r="D39">
            <v>4.37</v>
          </cell>
        </row>
      </sheetData>
      <sheetData sheetId="79">
        <row r="126">
          <cell r="C126">
            <v>55</v>
          </cell>
        </row>
      </sheetData>
      <sheetData sheetId="80">
        <row r="39">
          <cell r="D39">
            <v>4.37</v>
          </cell>
        </row>
      </sheetData>
      <sheetData sheetId="81">
        <row r="126">
          <cell r="C126">
            <v>55</v>
          </cell>
        </row>
      </sheetData>
      <sheetData sheetId="82">
        <row r="39">
          <cell r="D39">
            <v>4.37</v>
          </cell>
        </row>
      </sheetData>
      <sheetData sheetId="83">
        <row r="1512">
          <cell r="G1512">
            <v>3526.1216021874998</v>
          </cell>
        </row>
      </sheetData>
      <sheetData sheetId="84"/>
      <sheetData sheetId="85">
        <row r="126">
          <cell r="C126">
            <v>55</v>
          </cell>
        </row>
      </sheetData>
      <sheetData sheetId="86">
        <row r="39">
          <cell r="D39">
            <v>4.37</v>
          </cell>
        </row>
      </sheetData>
      <sheetData sheetId="87">
        <row r="1512">
          <cell r="G1512">
            <v>3526.1216021874998</v>
          </cell>
        </row>
      </sheetData>
      <sheetData sheetId="88">
        <row r="1512">
          <cell r="G1512">
            <v>3526.1216021874998</v>
          </cell>
        </row>
      </sheetData>
      <sheetData sheetId="89"/>
      <sheetData sheetId="90">
        <row r="134">
          <cell r="D134">
            <v>550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1512">
          <cell r="G1512">
            <v>3526.1216021874998</v>
          </cell>
        </row>
      </sheetData>
      <sheetData sheetId="106"/>
      <sheetData sheetId="107"/>
      <sheetData sheetId="108"/>
      <sheetData sheetId="109"/>
      <sheetData sheetId="110">
        <row r="391">
          <cell r="F391">
            <v>14781.061545997285</v>
          </cell>
        </row>
      </sheetData>
      <sheetData sheetId="111">
        <row r="1512">
          <cell r="G1512">
            <v>3526.1216021874998</v>
          </cell>
        </row>
      </sheetData>
      <sheetData sheetId="112"/>
      <sheetData sheetId="113">
        <row r="126">
          <cell r="C126">
            <v>55</v>
          </cell>
        </row>
      </sheetData>
      <sheetData sheetId="114">
        <row r="39">
          <cell r="D39">
            <v>4.37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512">
          <cell r="G1512">
            <v>3526.1216021874998</v>
          </cell>
        </row>
      </sheetData>
      <sheetData sheetId="134"/>
      <sheetData sheetId="135"/>
      <sheetData sheetId="136"/>
      <sheetData sheetId="137"/>
      <sheetData sheetId="138">
        <row r="391">
          <cell r="F391">
            <v>14781.061545997285</v>
          </cell>
        </row>
      </sheetData>
      <sheetData sheetId="139">
        <row r="1512">
          <cell r="G1512">
            <v>3526.1216021874998</v>
          </cell>
        </row>
      </sheetData>
      <sheetData sheetId="140"/>
      <sheetData sheetId="141">
        <row r="126">
          <cell r="C126">
            <v>55</v>
          </cell>
        </row>
      </sheetData>
      <sheetData sheetId="142">
        <row r="39">
          <cell r="D39">
            <v>4.37</v>
          </cell>
        </row>
      </sheetData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>
        <row r="1512">
          <cell r="G1512">
            <v>3526.1216021874998</v>
          </cell>
        </row>
      </sheetData>
      <sheetData sheetId="162"/>
      <sheetData sheetId="163"/>
      <sheetData sheetId="164"/>
      <sheetData sheetId="165"/>
      <sheetData sheetId="166">
        <row r="391">
          <cell r="F391">
            <v>14781.061545997285</v>
          </cell>
        </row>
      </sheetData>
      <sheetData sheetId="167">
        <row r="1512">
          <cell r="G1512">
            <v>3526.1216021874998</v>
          </cell>
        </row>
      </sheetData>
      <sheetData sheetId="168"/>
      <sheetData sheetId="169">
        <row r="126">
          <cell r="C126">
            <v>55</v>
          </cell>
        </row>
      </sheetData>
      <sheetData sheetId="170">
        <row r="39">
          <cell r="D39">
            <v>4.37</v>
          </cell>
        </row>
      </sheetData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>
        <row r="1512">
          <cell r="G1512">
            <v>3526.1216021874998</v>
          </cell>
        </row>
      </sheetData>
      <sheetData sheetId="190"/>
      <sheetData sheetId="191"/>
      <sheetData sheetId="192"/>
      <sheetData sheetId="193"/>
      <sheetData sheetId="194">
        <row r="391">
          <cell r="F391">
            <v>14781.061545997285</v>
          </cell>
        </row>
      </sheetData>
      <sheetData sheetId="195">
        <row r="1512">
          <cell r="G1512">
            <v>3526.1216021874998</v>
          </cell>
        </row>
      </sheetData>
      <sheetData sheetId="196"/>
      <sheetData sheetId="197">
        <row r="126">
          <cell r="C126">
            <v>55</v>
          </cell>
        </row>
      </sheetData>
      <sheetData sheetId="198">
        <row r="39">
          <cell r="D39">
            <v>4.37</v>
          </cell>
        </row>
      </sheetData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"/>
      <sheetName val="FONDO ESPECIAL DE LA PRESIDENCI"/>
      <sheetName val="Datos Para Project"/>
      <sheetName val="Desembolso de Caja"/>
      <sheetName val="Cronograma de Trabajo"/>
      <sheetName val="ANALISIS JULIO-07"/>
      <sheetName val="Cargas Sociales"/>
      <sheetName val="Tarifas de Alquiler de Equipo"/>
      <sheetName val="MATERIALES"/>
      <sheetName val="OBRAMANO"/>
      <sheetName val="EQUIPOS"/>
      <sheetName val="FONDO_ESPECIAL_DE_LA_PRESIDENCI"/>
      <sheetName val="Datos_Para_Project"/>
      <sheetName val="Desembolso_de_Caja"/>
      <sheetName val="Cronograma_de_Trabajo"/>
      <sheetName val="ANALISIS_JULIO-07"/>
      <sheetName val="Cargas_Sociales"/>
      <sheetName val="Tarifas_de_Alquiler_de_Equipo"/>
      <sheetName val="FONDO_ESPECIAL_DE_LA_PRESIDENC1"/>
      <sheetName val="Datos_Para_Project1"/>
      <sheetName val="Desembolso_de_Caja1"/>
      <sheetName val="Cronograma_de_Trabajo1"/>
      <sheetName val="ANALISIS_JULIO-071"/>
      <sheetName val="Cargas_Sociales1"/>
      <sheetName val="Tarifas_de_Alquiler_de_Equipo1"/>
      <sheetName val="Insumos materiales"/>
      <sheetName val="Costos Mano de Obra"/>
      <sheetName val="Resumen Precio Equipos"/>
      <sheetName val="o.m. y salarios"/>
      <sheetName val="INS"/>
      <sheetName val="HORM. Y MORTEROS."/>
      <sheetName val="SALARIOS"/>
      <sheetName val="INSUMO"/>
      <sheetName val="MANO DE OBRA"/>
    </sheetNames>
    <sheetDataSet>
      <sheetData sheetId="0"/>
      <sheetData sheetId="1"/>
      <sheetData sheetId="2"/>
      <sheetData sheetId="3">
        <row r="7">
          <cell r="I7">
            <v>1.31200000027375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>
        <row r="7">
          <cell r="I7">
            <v>1.31200000027375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7">
          <cell r="I7">
            <v>1.31200000027375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. 7 tub 36 PRIMERA- CALLE 20"/>
      <sheetName val="Aux. 6 tub 42 JVP - PRIMERA"/>
      <sheetName val="AUX 5 TUB 36 CAÑADA"/>
      <sheetName val="AUX 4 TUB 42 CAÑADA"/>
      <sheetName val="Partidas Presupuesto "/>
      <sheetName val="PRESUPUESTO GENERAL"/>
      <sheetName val="Presupuesto Re-Estructurado"/>
      <sheetName val="Analisis Unitarios"/>
      <sheetName val="CUB-01-N-STGO-031-01-01"/>
      <sheetName val="Analisis Unit. E-MTPT-004-01-01"/>
      <sheetName val="Tarifas de Alquiler de Equipo"/>
      <sheetName val="Cargas Sociales"/>
      <sheetName val="auxiliar 1 TUB 42 C.CDL"/>
      <sheetName val="Aux 2 TUB 60"/>
      <sheetName val="aux 3 TUB 42 C.JVP-PRIMERA"/>
      <sheetName val="Total Exc "/>
      <sheetName val="Exc. p' Registros"/>
      <sheetName val="Exc. p' Imbornales"/>
      <sheetName val="Exc. p' Tub. 24&quot; H.A."/>
      <sheetName val="Exc. p' Tub. 42&quot; H.A."/>
      <sheetName val="Exc. p' Tub. 60&quot; H.A."/>
      <sheetName val=" Relleno Compact total"/>
      <sheetName val="Sum. y col. Relleno Compact."/>
      <sheetName val="Sum. y col de Relleno registro."/>
      <sheetName val="Sum. y col de Relleno Imb. "/>
      <sheetName val="Sum. y col de Relleno Tub. 24"/>
      <sheetName val="Sum. y col. de Mat. de base"/>
      <sheetName val="Bote Mat. Exce Reg e Imb"/>
      <sheetName val="Registros de 2 @ 3 mts"/>
      <sheetName val=" Desbroce Solar Desvio Provisi "/>
      <sheetName val="volumenes de cubicación"/>
      <sheetName val="Reposicion de Contenes"/>
      <sheetName val="Reposicion Aceras"/>
      <sheetName val="Sum. y col. Tub. 8&quot; H.S. Agua N"/>
      <sheetName val="Sum. y col. Tub. 24&quot; H.A."/>
      <sheetName val="Sum. y col. Tub. 42&quot; H.A. "/>
      <sheetName val="Sum. y col. Tub. 60&quot; H.A."/>
      <sheetName val="Limpieza Campamento"/>
      <sheetName val="Limpieza continua de obra"/>
      <sheetName val="Señalizacion y Control de Trans"/>
      <sheetName val="Uso de bomba"/>
      <sheetName val="Imbornales 3 Parrillas"/>
      <sheetName val="Reposicion Acometidas Domicilia"/>
      <sheetName val="Limp. Tub. en Tramo"/>
      <sheetName val="Demolicion Imbor. Existentes"/>
      <sheetName val="Demolicion Aceras y Contenes"/>
      <sheetName val="Corte Acera Conten p' Imbor."/>
      <sheetName val="Corte de Asfalto"/>
      <sheetName val="Analisis de Costos Nuevos"/>
      <sheetName val="Materiales Y MANO DE OBRA"/>
      <sheetName val="Resumen Precio Equipos"/>
      <sheetName val="o.m. y salarios"/>
      <sheetName val="materiales"/>
      <sheetName val="Aux__7_tub_36_PRIMERA-_CALLE_20"/>
      <sheetName val="Aux__6_tub_42_JVP_-_PRIMERA"/>
      <sheetName val="AUX_5_TUB_36_CAÑADA"/>
      <sheetName val="AUX_4_TUB_42_CAÑADA"/>
      <sheetName val="Partidas_Presupuesto_"/>
      <sheetName val="PRESUPUESTO_GENERAL"/>
      <sheetName val="Presupuesto_Re-Estructurado"/>
      <sheetName val="Analisis_Unitarios"/>
      <sheetName val="Analisis_Unit__E-MTPT-004-01-01"/>
      <sheetName val="Tarifas_de_Alquiler_de_Equipo"/>
      <sheetName val="Cargas_Sociales"/>
      <sheetName val="auxiliar_1_TUB_42_C_CDL"/>
      <sheetName val="Aux_2_TUB_60"/>
      <sheetName val="aux_3_TUB_42_C_JVP-PRIMERA"/>
      <sheetName val="Total_Exc_"/>
      <sheetName val="Exc__p'_Registros"/>
      <sheetName val="Exc__p'_Imbornales"/>
      <sheetName val="Exc__p'_Tub__24&quot;_H_A_"/>
      <sheetName val="Exc__p'_Tub__42&quot;_H_A_"/>
      <sheetName val="Exc__p'_Tub__60&quot;_H_A_"/>
      <sheetName val="_Relleno_Compact_total"/>
      <sheetName val="Sum__y_col__Relleno_Compact_"/>
      <sheetName val="Sum__y_col_de_Relleno_registro_"/>
      <sheetName val="Sum__y_col_de_Relleno_Imb__"/>
      <sheetName val="Sum__y_col_de_Relleno_Tub__24"/>
      <sheetName val="Sum__y_col__de_Mat__de_base"/>
      <sheetName val="Bote_Mat__Exce_Reg_e_Imb"/>
      <sheetName val="Registros_de_2_@_3_mts"/>
      <sheetName val="_Desbroce_Solar_Desvio_Provisi_"/>
      <sheetName val="volumenes_de_cubicación"/>
      <sheetName val="Reposicion_de_Contenes"/>
      <sheetName val="Reposicion_Aceras"/>
      <sheetName val="Sum__y_col__Tub__8&quot;_H_S__Agua_N"/>
      <sheetName val="Sum__y_col__Tub__24&quot;_H_A_"/>
      <sheetName val="Sum__y_col__Tub__42&quot;_H_A__"/>
      <sheetName val="Sum__y_col__Tub__60&quot;_H_A_"/>
      <sheetName val="Limpieza_Campamento"/>
      <sheetName val="Limpieza_continua_de_obra"/>
      <sheetName val="Señalizacion_y_Control_de_Trans"/>
      <sheetName val="Uso_de_bomba"/>
      <sheetName val="Imbornales_3_Parrillas"/>
      <sheetName val="Reposicion_Acometidas_Domicilia"/>
      <sheetName val="Limp__Tub__en_Tramo"/>
      <sheetName val="Demolicion_Imbor__Existentes"/>
      <sheetName val="Demolicion_Aceras_y_Contenes"/>
      <sheetName val="Corte_Acera_Conten_p'_Imbor_"/>
      <sheetName val="Corte_de_Asfalto"/>
      <sheetName val="Analisis_de_Costos_Nuevos"/>
      <sheetName val="Materiales_Y_MANO_DE_OBRA"/>
      <sheetName val="Resumen_Precio_Equipos"/>
      <sheetName val="o_m__y_salarios"/>
      <sheetName val="Aux__7_tub_36_PRIMERA-_CALLE_21"/>
      <sheetName val="Aux__6_tub_42_JVP_-_PRIMERA1"/>
      <sheetName val="AUX_5_TUB_36_CAÑADA1"/>
      <sheetName val="AUX_4_TUB_42_CAÑADA1"/>
      <sheetName val="Partidas_Presupuesto_1"/>
      <sheetName val="PRESUPUESTO_GENERAL1"/>
      <sheetName val="Presupuesto_Re-Estructurado1"/>
      <sheetName val="Analisis_Unitarios1"/>
      <sheetName val="Analisis_Unit__E-MTPT-004-01-02"/>
      <sheetName val="Tarifas_de_Alquiler_de_Equipo1"/>
      <sheetName val="Cargas_Sociales1"/>
      <sheetName val="auxiliar_1_TUB_42_C_CDL1"/>
      <sheetName val="Aux_2_TUB_601"/>
      <sheetName val="aux_3_TUB_42_C_JVP-PRIMERA1"/>
      <sheetName val="Total_Exc_1"/>
      <sheetName val="Exc__p'_Registros1"/>
      <sheetName val="Exc__p'_Imbornales1"/>
      <sheetName val="Exc__p'_Tub__24&quot;_H_A_1"/>
      <sheetName val="Exc__p'_Tub__42&quot;_H_A_1"/>
      <sheetName val="Exc__p'_Tub__60&quot;_H_A_1"/>
      <sheetName val="_Relleno_Compact_total1"/>
      <sheetName val="Sum__y_col__Relleno_Compact_1"/>
      <sheetName val="Sum__y_col_de_Relleno_registro1"/>
      <sheetName val="Sum__y_col_de_Relleno_Imb__1"/>
      <sheetName val="Sum__y_col_de_Relleno_Tub__241"/>
      <sheetName val="Sum__y_col__de_Mat__de_base1"/>
      <sheetName val="Bote_Mat__Exce_Reg_e_Imb1"/>
      <sheetName val="Registros_de_2_@_3_mts1"/>
      <sheetName val="_Desbroce_Solar_Desvio_Provisi1"/>
      <sheetName val="volumenes_de_cubicación1"/>
      <sheetName val="Reposicion_de_Contenes1"/>
      <sheetName val="Reposicion_Aceras1"/>
      <sheetName val="Sum__y_col__Tub__8&quot;_H_S__Agua_1"/>
      <sheetName val="Sum__y_col__Tub__24&quot;_H_A_1"/>
      <sheetName val="Sum__y_col__Tub__42&quot;_H_A__1"/>
      <sheetName val="Sum__y_col__Tub__60&quot;_H_A_1"/>
      <sheetName val="Limpieza_Campamento1"/>
      <sheetName val="Limpieza_continua_de_obra1"/>
      <sheetName val="Señalizacion_y_Control_de_Tran1"/>
      <sheetName val="Uso_de_bomba1"/>
      <sheetName val="Imbornales_3_Parrillas1"/>
      <sheetName val="Reposicion_Acometidas_Domicili1"/>
      <sheetName val="Limp__Tub__en_Tramo1"/>
      <sheetName val="Demolicion_Imbor__Existentes1"/>
      <sheetName val="Demolicion_Aceras_y_Contenes1"/>
      <sheetName val="Corte_Acera_Conten_p'_Imbor_1"/>
      <sheetName val="Corte_de_Asfalto1"/>
      <sheetName val="Analisis_de_Costos_Nuevos1"/>
      <sheetName val="Materiales_Y_MANO_DE_OBRA1"/>
      <sheetName val="Resumen_Precio_Equipos1"/>
      <sheetName val="o_m__y_salarios1"/>
      <sheetName val="Aux__7_tub_36_PRIMERA-_CALLE_22"/>
      <sheetName val="Aux__6_tub_42_JVP_-_PRIMERA2"/>
      <sheetName val="AUX_5_TUB_36_CAÑADA2"/>
      <sheetName val="AUX_4_TUB_42_CAÑADA2"/>
      <sheetName val="Partidas_Presupuesto_2"/>
      <sheetName val="PRESUPUESTO_GENERAL2"/>
      <sheetName val="Presupuesto_Re-Estructurado2"/>
      <sheetName val="Analisis_Unitarios2"/>
      <sheetName val="Analisis_Unit__E-MTPT-004-01-03"/>
      <sheetName val="Tarifas_de_Alquiler_de_Equipo2"/>
      <sheetName val="Cargas_Sociales2"/>
      <sheetName val="auxiliar_1_TUB_42_C_CDL2"/>
      <sheetName val="Aux_2_TUB_602"/>
      <sheetName val="aux_3_TUB_42_C_JVP-PRIMERA2"/>
      <sheetName val="Total_Exc_2"/>
      <sheetName val="Exc__p'_Registros2"/>
      <sheetName val="Exc__p'_Imbornales2"/>
      <sheetName val="Exc__p'_Tub__24&quot;_H_A_2"/>
      <sheetName val="Exc__p'_Tub__42&quot;_H_A_2"/>
      <sheetName val="Exc__p'_Tub__60&quot;_H_A_2"/>
      <sheetName val="_Relleno_Compact_total2"/>
      <sheetName val="Sum__y_col__Relleno_Compact_2"/>
      <sheetName val="Sum__y_col_de_Relleno_registro2"/>
      <sheetName val="Sum__y_col_de_Relleno_Imb__2"/>
      <sheetName val="Sum__y_col_de_Relleno_Tub__242"/>
      <sheetName val="Sum__y_col__de_Mat__de_base2"/>
      <sheetName val="Bote_Mat__Exce_Reg_e_Imb2"/>
      <sheetName val="Registros_de_2_@_3_mts2"/>
      <sheetName val="_Desbroce_Solar_Desvio_Provisi2"/>
      <sheetName val="volumenes_de_cubicación2"/>
      <sheetName val="Reposicion_de_Contenes2"/>
      <sheetName val="Reposicion_Aceras2"/>
      <sheetName val="Sum__y_col__Tub__8&quot;_H_S__Agua_2"/>
      <sheetName val="Sum__y_col__Tub__24&quot;_H_A_2"/>
      <sheetName val="Sum__y_col__Tub__42&quot;_H_A__2"/>
      <sheetName val="Sum__y_col__Tub__60&quot;_H_A_2"/>
      <sheetName val="Limpieza_Campamento2"/>
      <sheetName val="Limpieza_continua_de_obra2"/>
      <sheetName val="Señalizacion_y_Control_de_Tran2"/>
      <sheetName val="Uso_de_bomba2"/>
      <sheetName val="Imbornales_3_Parrillas2"/>
      <sheetName val="Reposicion_Acometidas_Domicili2"/>
      <sheetName val="Limp__Tub__en_Tramo2"/>
      <sheetName val="Demolicion_Imbor__Existentes2"/>
      <sheetName val="Demolicion_Aceras_y_Contenes2"/>
      <sheetName val="Corte_Acera_Conten_p'_Imbor_2"/>
      <sheetName val="Corte_de_Asfalto2"/>
      <sheetName val="Analisis_de_Costos_Nuevos2"/>
      <sheetName val="Materiales_Y_MANO_DE_OBRA2"/>
      <sheetName val="Resumen_Precio_Equipos2"/>
      <sheetName val="o_m__y_salarios2"/>
      <sheetName val="Aux__7_tub_36_PRIMERA-_CALLE_23"/>
      <sheetName val="Aux__6_tub_42_JVP_-_PRIMERA3"/>
      <sheetName val="AUX_5_TUB_36_CAÑADA3"/>
      <sheetName val="AUX_4_TUB_42_CAÑADA3"/>
      <sheetName val="Partidas_Presupuesto_3"/>
      <sheetName val="PRESUPUESTO_GENERAL3"/>
      <sheetName val="Presupuesto_Re-Estructurado3"/>
      <sheetName val="Analisis_Unitarios3"/>
      <sheetName val="Analisis_Unit__E-MTPT-004-01-04"/>
      <sheetName val="Tarifas_de_Alquiler_de_Equipo3"/>
      <sheetName val="Cargas_Sociales3"/>
      <sheetName val="auxiliar_1_TUB_42_C_CDL3"/>
      <sheetName val="Aux_2_TUB_603"/>
      <sheetName val="aux_3_TUB_42_C_JVP-PRIMERA3"/>
      <sheetName val="Total_Exc_3"/>
      <sheetName val="Exc__p'_Registros3"/>
      <sheetName val="Exc__p'_Imbornales3"/>
      <sheetName val="Exc__p'_Tub__24&quot;_H_A_3"/>
      <sheetName val="Exc__p'_Tub__42&quot;_H_A_3"/>
      <sheetName val="Exc__p'_Tub__60&quot;_H_A_3"/>
      <sheetName val="_Relleno_Compact_total3"/>
      <sheetName val="Sum__y_col__Relleno_Compact_3"/>
      <sheetName val="Sum__y_col_de_Relleno_registro3"/>
      <sheetName val="Sum__y_col_de_Relleno_Imb__3"/>
      <sheetName val="Sum__y_col_de_Relleno_Tub__243"/>
      <sheetName val="Sum__y_col__de_Mat__de_base3"/>
      <sheetName val="Bote_Mat__Exce_Reg_e_Imb3"/>
      <sheetName val="Registros_de_2_@_3_mts3"/>
      <sheetName val="_Desbroce_Solar_Desvio_Provisi3"/>
      <sheetName val="volumenes_de_cubicación3"/>
      <sheetName val="Reposicion_de_Contenes3"/>
      <sheetName val="Reposicion_Aceras3"/>
      <sheetName val="Sum__y_col__Tub__8&quot;_H_S__Agua_3"/>
      <sheetName val="Sum__y_col__Tub__24&quot;_H_A_3"/>
      <sheetName val="Sum__y_col__Tub__42&quot;_H_A__3"/>
      <sheetName val="Sum__y_col__Tub__60&quot;_H_A_3"/>
      <sheetName val="Limpieza_Campamento3"/>
      <sheetName val="Limpieza_continua_de_obra3"/>
      <sheetName val="Señalizacion_y_Control_de_Tran3"/>
      <sheetName val="Uso_de_bomba3"/>
      <sheetName val="Imbornales_3_Parrillas3"/>
      <sheetName val="Reposicion_Acometidas_Domicili3"/>
      <sheetName val="Limp__Tub__en_Tramo3"/>
      <sheetName val="Demolicion_Imbor__Existentes3"/>
      <sheetName val="Demolicion_Aceras_y_Contenes3"/>
      <sheetName val="Corte_Acera_Conten_p'_Imbor_3"/>
      <sheetName val="Corte_de_Asfalto3"/>
      <sheetName val="Analisis_de_Costos_Nuevos3"/>
      <sheetName val="Materiales_Y_MANO_DE_OBRA3"/>
      <sheetName val="Resumen_Precio_Equipos3"/>
      <sheetName val="o_m__y_salarios3"/>
      <sheetName val="Aux__7_tub_36_PRIMERA-_CALLE_24"/>
      <sheetName val="Aux__6_tub_42_JVP_-_PRIMERA4"/>
      <sheetName val="AUX_5_TUB_36_CAÑADA4"/>
      <sheetName val="AUX_4_TUB_42_CAÑADA4"/>
      <sheetName val="Partidas_Presupuesto_4"/>
      <sheetName val="PRESUPUESTO_GENERAL4"/>
      <sheetName val="Presupuesto_Re-Estructurado4"/>
      <sheetName val="Analisis_Unitarios4"/>
      <sheetName val="Analisis_Unit__E-MTPT-004-01-05"/>
      <sheetName val="Tarifas_de_Alquiler_de_Equipo4"/>
      <sheetName val="Cargas_Sociales4"/>
      <sheetName val="auxiliar_1_TUB_42_C_CDL4"/>
      <sheetName val="Aux_2_TUB_604"/>
      <sheetName val="aux_3_TUB_42_C_JVP-PRIMERA4"/>
      <sheetName val="Total_Exc_4"/>
      <sheetName val="Exc__p'_Registros4"/>
      <sheetName val="Exc__p'_Imbornales4"/>
      <sheetName val="Exc__p'_Tub__24&quot;_H_A_4"/>
      <sheetName val="Exc__p'_Tub__42&quot;_H_A_4"/>
      <sheetName val="Exc__p'_Tub__60&quot;_H_A_4"/>
      <sheetName val="_Relleno_Compact_total4"/>
      <sheetName val="Sum__y_col__Relleno_Compact_4"/>
      <sheetName val="Sum__y_col_de_Relleno_registro4"/>
      <sheetName val="Sum__y_col_de_Relleno_Imb__4"/>
      <sheetName val="Sum__y_col_de_Relleno_Tub__244"/>
      <sheetName val="Sum__y_col__de_Mat__de_base4"/>
      <sheetName val="Bote_Mat__Exce_Reg_e_Imb4"/>
      <sheetName val="Registros_de_2_@_3_mts4"/>
      <sheetName val="_Desbroce_Solar_Desvio_Provisi4"/>
      <sheetName val="volumenes_de_cubicación4"/>
      <sheetName val="Reposicion_de_Contenes4"/>
      <sheetName val="Reposicion_Aceras4"/>
      <sheetName val="Sum__y_col__Tub__8&quot;_H_S__Agua_4"/>
      <sheetName val="Sum__y_col__Tub__24&quot;_H_A_4"/>
      <sheetName val="Sum__y_col__Tub__42&quot;_H_A__4"/>
      <sheetName val="Sum__y_col__Tub__60&quot;_H_A_4"/>
      <sheetName val="Limpieza_Campamento4"/>
      <sheetName val="Limpieza_continua_de_obra4"/>
      <sheetName val="Señalizacion_y_Control_de_Tran4"/>
      <sheetName val="Uso_de_bomba4"/>
      <sheetName val="Imbornales_3_Parrillas4"/>
      <sheetName val="Reposicion_Acometidas_Domicili4"/>
      <sheetName val="Limp__Tub__en_Tramo4"/>
      <sheetName val="Demolicion_Imbor__Existentes4"/>
      <sheetName val="Demolicion_Aceras_y_Contenes4"/>
      <sheetName val="Corte_Acera_Conten_p'_Imbor_4"/>
      <sheetName val="Corte_de_Asfalto4"/>
      <sheetName val="Analisis_de_Costos_Nuevos4"/>
      <sheetName val="Materiales_Y_MANO_DE_OBRA4"/>
      <sheetName val="Resumen_Precio_Equipos4"/>
      <sheetName val="o_m__y_salarios4"/>
      <sheetName val="Aux__7_tub_36_PRIMERA-_CALLE_25"/>
      <sheetName val="Aux__6_tub_42_JVP_-_PRIMERA5"/>
      <sheetName val="AUX_5_TUB_36_CAÑADA5"/>
      <sheetName val="AUX_4_TUB_42_CAÑADA5"/>
      <sheetName val="Partidas_Presupuesto_5"/>
      <sheetName val="PRESUPUESTO_GENERAL5"/>
      <sheetName val="Presupuesto_Re-Estructurado5"/>
      <sheetName val="Analisis_Unitarios5"/>
      <sheetName val="Analisis_Unit__E-MTPT-004-01-06"/>
      <sheetName val="Tarifas_de_Alquiler_de_Equipo5"/>
      <sheetName val="Cargas_Sociales5"/>
      <sheetName val="auxiliar_1_TUB_42_C_CDL5"/>
      <sheetName val="Aux_2_TUB_605"/>
      <sheetName val="aux_3_TUB_42_C_JVP-PRIMERA5"/>
      <sheetName val="Total_Exc_5"/>
      <sheetName val="Exc__p'_Registros5"/>
      <sheetName val="Exc__p'_Imbornales5"/>
      <sheetName val="Exc__p'_Tub__24&quot;_H_A_5"/>
      <sheetName val="Exc__p'_Tub__42&quot;_H_A_5"/>
      <sheetName val="Exc__p'_Tub__60&quot;_H_A_5"/>
      <sheetName val="_Relleno_Compact_total5"/>
      <sheetName val="Sum__y_col__Relleno_Compact_5"/>
      <sheetName val="Sum__y_col_de_Relleno_registro5"/>
      <sheetName val="Sum__y_col_de_Relleno_Imb__5"/>
      <sheetName val="Sum__y_col_de_Relleno_Tub__245"/>
      <sheetName val="Sum__y_col__de_Mat__de_base5"/>
      <sheetName val="Bote_Mat__Exce_Reg_e_Imb5"/>
      <sheetName val="Registros_de_2_@_3_mts5"/>
      <sheetName val="_Desbroce_Solar_Desvio_Provisi5"/>
      <sheetName val="volumenes_de_cubicación5"/>
      <sheetName val="Reposicion_de_Contenes5"/>
      <sheetName val="Reposicion_Aceras5"/>
      <sheetName val="Sum__y_col__Tub__8&quot;_H_S__Agua_5"/>
      <sheetName val="Sum__y_col__Tub__24&quot;_H_A_5"/>
      <sheetName val="Sum__y_col__Tub__42&quot;_H_A__5"/>
      <sheetName val="Sum__y_col__Tub__60&quot;_H_A_5"/>
      <sheetName val="Limpieza_Campamento5"/>
      <sheetName val="Limpieza_continua_de_obra5"/>
      <sheetName val="Señalizacion_y_Control_de_Tran5"/>
      <sheetName val="Uso_de_bomba5"/>
      <sheetName val="Imbornales_3_Parrillas5"/>
      <sheetName val="Reposicion_Acometidas_Domicili5"/>
      <sheetName val="Limp__Tub__en_Tramo5"/>
      <sheetName val="Demolicion_Imbor__Existentes5"/>
      <sheetName val="Demolicion_Aceras_y_Contenes5"/>
      <sheetName val="Corte_Acera_Conten_p'_Imbor_5"/>
      <sheetName val="Corte_de_Asfalto5"/>
      <sheetName val="Analisis_de_Costos_Nuevos5"/>
      <sheetName val="Materiales_Y_MANO_DE_OBRA5"/>
      <sheetName val="Resumen_Precio_Equipos5"/>
      <sheetName val="o_m__y_salarios5"/>
      <sheetName val="BASICA EL MANI"/>
      <sheetName val="analisis sto dgo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Desembolso de Caja"/>
      <sheetName val="INS"/>
      <sheetName val="HORM. Y MORTEROS."/>
      <sheetName val="SALARIOS"/>
      <sheetName val="Insumos materiales"/>
      <sheetName val="Costos 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1">
          <cell r="E151">
            <v>4560.712195639896</v>
          </cell>
        </row>
        <row r="173">
          <cell r="E173">
            <v>238.36017625692841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>
        <row r="151">
          <cell r="E151">
            <v>4560.712195639896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151">
          <cell r="E151">
            <v>4560.712195639896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ENDA"/>
      <sheetName val="CADRO EXPLICATIVO"/>
      <sheetName val="Módulo1"/>
      <sheetName val="INS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Analisis Unitarios"/>
      <sheetName val="CADRO_EXPLICATIVO"/>
      <sheetName val="Cornisa_de_2_62_pie"/>
      <sheetName val="Cornisa_de_2_pie"/>
      <sheetName val="Muros_Interiores_h=2_8_m_"/>
      <sheetName val="MurosInt_h=2_8_m_Plycem_2_lados"/>
      <sheetName val="MurosInt_h=2_8_m_U_C_con_plycem"/>
      <sheetName val="Plafond_Sheetrock"/>
      <sheetName val="Analisis_Unitarios"/>
      <sheetName val="CADRO_EXPLICATIVO1"/>
      <sheetName val="Cornisa_de_2_62_pie1"/>
      <sheetName val="Cornisa_de_2_pie1"/>
      <sheetName val="Muros_Interiores_h=2_8_m_1"/>
      <sheetName val="MurosInt_h=2_8_m_Plycem_2_lado1"/>
      <sheetName val="MurosInt_h=2_8_m_U_C_con_plyce1"/>
      <sheetName val="Plafond_Sheetrock1"/>
      <sheetName val="Analisis_Unitarios1"/>
      <sheetName val="CADRO_EXPLICATIVO2"/>
      <sheetName val="Cornisa_de_2_62_pie2"/>
      <sheetName val="Cornisa_de_2_pie2"/>
      <sheetName val="Muros_Interiores_h=2_8_m_2"/>
      <sheetName val="MurosInt_h=2_8_m_Plycem_2_lado2"/>
      <sheetName val="MurosInt_h=2_8_m_U_C_con_plyce2"/>
      <sheetName val="Plafond_Sheetrock2"/>
      <sheetName val="Analisis_Unitarios2"/>
      <sheetName val="CADRO_EXPLICATIVO3"/>
      <sheetName val="Cornisa_de_2_62_pie3"/>
      <sheetName val="Cornisa_de_2_pie3"/>
      <sheetName val="Muros_Interiores_h=2_8_m_3"/>
      <sheetName val="MurosInt_h=2_8_m_Plycem_2_lado3"/>
      <sheetName val="MurosInt_h=2_8_m_U_C_con_plyce3"/>
      <sheetName val="Plafond_Sheetrock3"/>
      <sheetName val="Analisis_Unitarios3"/>
      <sheetName val="CADRO_EXPLICATIVO4"/>
      <sheetName val="Cornisa_de_2_62_pie4"/>
      <sheetName val="Cornisa_de_2_pie4"/>
      <sheetName val="Muros_Interiores_h=2_8_m_4"/>
      <sheetName val="MurosInt_h=2_8_m_Plycem_2_lado4"/>
      <sheetName val="MurosInt_h=2_8_m_U_C_con_plyce4"/>
      <sheetName val="Plafond_Sheetrock4"/>
      <sheetName val="Analisis_Unitarios4"/>
      <sheetName val="CADRO_EXPLICATIVO5"/>
      <sheetName val="Cornisa_de_2_62_pie5"/>
      <sheetName val="Cornisa_de_2_pie5"/>
      <sheetName val="Muros_Interiores_h=2_8_m_5"/>
      <sheetName val="MurosInt_h=2_8_m_Plycem_2_lado5"/>
      <sheetName val="MurosInt_h=2_8_m_U_C_con_plyce5"/>
      <sheetName val="Plafond_Sheetrock5"/>
      <sheetName val="Analisis_Unitarios5"/>
      <sheetName val="Desembolso de Caj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."/>
      <sheetName val="analisis Electrico"/>
      <sheetName val="Presup_"/>
      <sheetName val="Presup_1"/>
      <sheetName val="analisis_Electrico"/>
      <sheetName val="Presup_2"/>
      <sheetName val="analisis_Electrico1"/>
      <sheetName val="Presup_3"/>
      <sheetName val="analisis_Electrico2"/>
      <sheetName val="Presup_4"/>
      <sheetName val="analisis_Electrico3"/>
      <sheetName val="ADDENDA"/>
      <sheetName val="Analisis Unitario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MANO DE OBRA"/>
      <sheetName val="ANALISIS_ALUZINC"/>
      <sheetName val="ANALISIS_ACERO"/>
      <sheetName val="MANO_DE_OBRA"/>
      <sheetName val="ANALISIS_ALUZINC1"/>
      <sheetName val="ANALISIS_ACERO1"/>
      <sheetName val="MANO_DE_OBRA1"/>
      <sheetName val="ANALISIS_ALUZINC2"/>
      <sheetName val="ANALISIS_ACERO2"/>
      <sheetName val="MANO_DE_OBRA2"/>
      <sheetName val="ANALISIS_ALUZINC3"/>
      <sheetName val="ANALISIS_ACERO3"/>
      <sheetName val="MANO_DE_OBRA3"/>
      <sheetName val="ANALISIS_ALUZINC4"/>
      <sheetName val="ANALISIS_ACERO4"/>
      <sheetName val="MANO_DE_OBRA4"/>
      <sheetName val="ANALISIS_ALUZINC5"/>
      <sheetName val="ANALISIS_ACERO5"/>
      <sheetName val="MANO_DE_OBRA5"/>
      <sheetName val="Insumos"/>
      <sheetName val="Presup.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LOSA 27"/>
      <sheetName val="resum.ac "/>
      <sheetName val="Insumos"/>
      <sheetName val="Mezcla"/>
      <sheetName val="Analisis Civil"/>
      <sheetName val="Análisis "/>
      <sheetName val="Presup."/>
      <sheetName val="V.Tierras A"/>
      <sheetName val="V H.A y Muros A"/>
      <sheetName val="Term A"/>
      <sheetName val="v. exterior"/>
      <sheetName val="analisis sto dgo"/>
      <sheetName val="Ac_Z"/>
      <sheetName val="Ac_C"/>
      <sheetName val="Ac_V"/>
      <sheetName val="LOSA_27"/>
      <sheetName val="resum_ac_"/>
      <sheetName val="Analisis_Civil"/>
      <sheetName val="Análisis_"/>
      <sheetName val="Presup_"/>
      <sheetName val="V_Tierras_A"/>
      <sheetName val="V_H_A_y_Muros_A"/>
      <sheetName val="Term_A"/>
      <sheetName val="v__exterior"/>
      <sheetName val="analisis_sto_dgo"/>
      <sheetName val="Ac_Z1"/>
      <sheetName val="Ac_C1"/>
      <sheetName val="Ac_V1"/>
      <sheetName val="LOSA_271"/>
      <sheetName val="resum_ac_1"/>
      <sheetName val="Analisis_Civil1"/>
      <sheetName val="Análisis_1"/>
      <sheetName val="Presup_1"/>
      <sheetName val="V_Tierras_A1"/>
      <sheetName val="V_H_A_y_Muros_A1"/>
      <sheetName val="Term_A1"/>
      <sheetName val="v__exterior1"/>
      <sheetName val="analisis_sto_dgo1"/>
      <sheetName val="Ac_Z2"/>
      <sheetName val="Ac_C2"/>
      <sheetName val="Ac_V2"/>
      <sheetName val="LOSA_272"/>
      <sheetName val="resum_ac_2"/>
      <sheetName val="Analisis_Civil2"/>
      <sheetName val="Análisis_2"/>
      <sheetName val="Presup_2"/>
      <sheetName val="V_Tierras_A2"/>
      <sheetName val="V_H_A_y_Muros_A2"/>
      <sheetName val="Term_A2"/>
      <sheetName val="v__exterior2"/>
      <sheetName val="analisis_sto_dgo2"/>
      <sheetName val="Ac_Z3"/>
      <sheetName val="Ac_C3"/>
      <sheetName val="Ac_V3"/>
      <sheetName val="LOSA_273"/>
      <sheetName val="resum_ac_3"/>
      <sheetName val="Analisis_Civil3"/>
      <sheetName val="Análisis_3"/>
      <sheetName val="Presup_3"/>
      <sheetName val="V_Tierras_A3"/>
      <sheetName val="V_H_A_y_Muros_A3"/>
      <sheetName val="Term_A3"/>
      <sheetName val="v__exterior3"/>
      <sheetName val="analisis_sto_dgo3"/>
      <sheetName val="Ac_Z4"/>
      <sheetName val="Ac_C4"/>
      <sheetName val="Ac_V4"/>
      <sheetName val="LOSA_274"/>
      <sheetName val="resum_ac_4"/>
      <sheetName val="Analisis_Civil4"/>
      <sheetName val="Análisis_4"/>
      <sheetName val="Presup_4"/>
      <sheetName val="V_Tierras_A4"/>
      <sheetName val="V_H_A_y_Muros_A4"/>
      <sheetName val="Term_A4"/>
      <sheetName val="v__exterior4"/>
      <sheetName val="analisis_sto_dgo4"/>
      <sheetName val="Ac_Z5"/>
      <sheetName val="Ac_C5"/>
      <sheetName val="Ac_V5"/>
      <sheetName val="LOSA_275"/>
      <sheetName val="resum_ac_5"/>
      <sheetName val="Analisis_Civil5"/>
      <sheetName val="Análisis_5"/>
      <sheetName val="Presup_5"/>
      <sheetName val="V_Tierras_A5"/>
      <sheetName val="V_H_A_y_Muros_A5"/>
      <sheetName val="Term_A5"/>
      <sheetName val="v__exterior5"/>
      <sheetName val="analisis_sto_dgo5"/>
      <sheetName val="B1 "/>
      <sheetName val="MATERIALES LISTADO"/>
      <sheetName val="peso"/>
      <sheetName val="Análisi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3">
          <cell r="H3">
            <v>36.25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17">
          <cell r="H17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7">
          <cell r="H17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7">
          <cell r="H17">
            <v>1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17">
          <cell r="H17">
            <v>1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7">
          <cell r="H17">
            <v>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17">
          <cell r="H17">
            <v>1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17">
          <cell r="H17">
            <v>1</v>
          </cell>
        </row>
      </sheetData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A 9N"/>
      <sheetName val="volumetrias"/>
      <sheetName val="Presup"/>
      <sheetName val="mov. tierra"/>
      <sheetName val="muros y H.A."/>
      <sheetName val="Term."/>
      <sheetName val="VOL"/>
      <sheetName val="V. exterior"/>
      <sheetName val="Mano de Obra"/>
      <sheetName val="Insumos"/>
      <sheetName val="Analisis "/>
      <sheetName val="Mezcla"/>
      <sheetName val="Analisis Civil"/>
      <sheetName val="resum.ac "/>
      <sheetName val="LOSA 27"/>
      <sheetName val="Ac.Z"/>
      <sheetName val="Ac.C"/>
      <sheetName val="Ac.V"/>
      <sheetName val="Ac. M"/>
      <sheetName val="Materiales"/>
      <sheetName val="MO"/>
      <sheetName val="LOSA_9N"/>
      <sheetName val="mov__tierra"/>
      <sheetName val="muros_y_H_A_"/>
      <sheetName val="Term_"/>
      <sheetName val="V__exterior"/>
      <sheetName val="Mano_de_Obra"/>
      <sheetName val="Analisis_"/>
      <sheetName val="Analisis_Civil"/>
      <sheetName val="resum_ac_"/>
      <sheetName val="LOSA_27"/>
      <sheetName val="Ac_Z"/>
      <sheetName val="Ac_C"/>
      <sheetName val="Ac_V"/>
      <sheetName val="Ac__M"/>
      <sheetName val="LOSA_9N1"/>
      <sheetName val="mov__tierra1"/>
      <sheetName val="muros_y_H_A_1"/>
      <sheetName val="Term_1"/>
      <sheetName val="V__exterior1"/>
      <sheetName val="Mano_de_Obra1"/>
      <sheetName val="Analisis_1"/>
      <sheetName val="Analisis_Civil1"/>
      <sheetName val="resum_ac_1"/>
      <sheetName val="LOSA_271"/>
      <sheetName val="Ac_Z1"/>
      <sheetName val="Ac_C1"/>
      <sheetName val="Ac_V1"/>
      <sheetName val="Ac__M1"/>
      <sheetName val="LOSA_9N2"/>
      <sheetName val="mov__tierra2"/>
      <sheetName val="muros_y_H_A_2"/>
      <sheetName val="Term_2"/>
      <sheetName val="V__exterior2"/>
      <sheetName val="Mano_de_Obra2"/>
      <sheetName val="Analisis_2"/>
      <sheetName val="Analisis_Civil2"/>
      <sheetName val="resum_ac_2"/>
      <sheetName val="LOSA_272"/>
      <sheetName val="Ac_Z2"/>
      <sheetName val="Ac_C2"/>
      <sheetName val="Ac_V2"/>
      <sheetName val="Ac__M2"/>
      <sheetName val="LOSA_9N3"/>
      <sheetName val="mov__tierra3"/>
      <sheetName val="muros_y_H_A_3"/>
      <sheetName val="Term_3"/>
      <sheetName val="V__exterior3"/>
      <sheetName val="Mano_de_Obra3"/>
      <sheetName val="Analisis_3"/>
      <sheetName val="Analisis_Civil3"/>
      <sheetName val="resum_ac_3"/>
      <sheetName val="LOSA_273"/>
      <sheetName val="Ac_Z3"/>
      <sheetName val="Ac_C3"/>
      <sheetName val="Ac_V3"/>
      <sheetName val="Ac__M3"/>
      <sheetName val="LOSA_9N4"/>
      <sheetName val="mov__tierra4"/>
      <sheetName val="muros_y_H_A_4"/>
      <sheetName val="Term_4"/>
      <sheetName val="V__exterior4"/>
      <sheetName val="Mano_de_Obra4"/>
      <sheetName val="Analisis_4"/>
      <sheetName val="Analisis_Civil4"/>
      <sheetName val="resum_ac_4"/>
      <sheetName val="LOSA_274"/>
      <sheetName val="Ac_Z4"/>
      <sheetName val="Ac_C4"/>
      <sheetName val="Ac_V4"/>
      <sheetName val="Ac__M4"/>
      <sheetName val="LOSA_9N5"/>
      <sheetName val="mov__tierra5"/>
      <sheetName val="muros_y_H_A_5"/>
      <sheetName val="Term_5"/>
      <sheetName val="V__exterior5"/>
      <sheetName val="Mano_de_Obra5"/>
      <sheetName val="Analisis_5"/>
      <sheetName val="Analisis_Civil5"/>
      <sheetName val="resum_ac_5"/>
      <sheetName val="LOSA_275"/>
      <sheetName val="Ac_Z5"/>
      <sheetName val="Ac_C5"/>
      <sheetName val="Ac_V5"/>
      <sheetName val="Ac__M5"/>
      <sheetName val="Col.Amarre"/>
      <sheetName val="Escalera"/>
      <sheetName val="Muros"/>
      <sheetName val="V.Tierras A"/>
      <sheetName val="peso"/>
    </sheetNames>
    <sheetDataSet>
      <sheetData sheetId="0"/>
      <sheetData sheetId="1"/>
      <sheetData sheetId="2">
        <row r="4">
          <cell r="I4">
            <v>36.9</v>
          </cell>
        </row>
      </sheetData>
      <sheetData sheetId="3">
        <row r="26">
          <cell r="D26">
            <v>0.85</v>
          </cell>
        </row>
        <row r="28">
          <cell r="D28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26">
          <cell r="D26">
            <v>0.85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6">
          <cell r="D26">
            <v>0.85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26">
          <cell r="D26">
            <v>0.85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26">
          <cell r="D26">
            <v>0.85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26">
          <cell r="D26">
            <v>0.85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26">
          <cell r="D26">
            <v>0.85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no"/>
      <sheetName val="Solano-no"/>
      <sheetName val="CantsPresup platea"/>
      <sheetName val="Nuevo Solano"/>
      <sheetName val="Elect 2 fases"/>
      <sheetName val="Los Ángeles (Fase II)"/>
      <sheetName val="Form. de Certific."/>
      <sheetName val="IGL"/>
      <sheetName val="wga"/>
      <sheetName val="Presupcant"/>
      <sheetName val="Cants Mats"/>
      <sheetName val="Insumos"/>
      <sheetName val="Analisis Reclamados"/>
      <sheetName val="V.Tierras A"/>
      <sheetName val="Analisis"/>
      <sheetName val="Mat. I"/>
      <sheetName val="M.O."/>
      <sheetName val="INS"/>
      <sheetName val="Villa Hermosa"/>
      <sheetName val="Materiales"/>
      <sheetName val="CantsPresup_platea"/>
      <sheetName val="Nuevo_Solano"/>
      <sheetName val="Elect_2_fases"/>
      <sheetName val="Los_Ángeles_(Fase_II)"/>
      <sheetName val="Form__de_Certific_"/>
      <sheetName val="Cants_Mats"/>
      <sheetName val="Analisis_Reclamados"/>
      <sheetName val="V_Tierras_A"/>
      <sheetName val="Mat__I"/>
      <sheetName val="M_O_"/>
      <sheetName val="Villa_Hermosa"/>
      <sheetName val="CantsPresup_platea1"/>
      <sheetName val="Nuevo_Solano1"/>
      <sheetName val="Elect_2_fases1"/>
      <sheetName val="Los_Ángeles_(Fase_II)1"/>
      <sheetName val="Form__de_Certific_1"/>
      <sheetName val="Cants_Mats1"/>
      <sheetName val="Analisis_Reclamados1"/>
      <sheetName val="V_Tierras_A1"/>
      <sheetName val="Mat__I1"/>
      <sheetName val="M_O_1"/>
      <sheetName val="Villa_Hermosa1"/>
      <sheetName val="Datos"/>
      <sheetName val="CantsPresup_platea2"/>
      <sheetName val="Nuevo_Solano2"/>
      <sheetName val="Elect_2_fases2"/>
      <sheetName val="Los_Ángeles_(Fase_II)2"/>
      <sheetName val="Form__de_Certific_2"/>
      <sheetName val="Cants_Mats2"/>
      <sheetName val="Analisis_Reclamados2"/>
      <sheetName val="V_Tierras_A2"/>
      <sheetName val="Mat__I2"/>
      <sheetName val="M_O_2"/>
      <sheetName val="Villa_Hermosa2"/>
      <sheetName val="CantsPresup_platea3"/>
      <sheetName val="Nuevo_Solano3"/>
      <sheetName val="Elect_2_fases3"/>
      <sheetName val="Los_Ángeles_(Fase_II)3"/>
      <sheetName val="Form__de_Certific_3"/>
      <sheetName val="Cants_Mats3"/>
      <sheetName val="Analisis_Reclamados3"/>
      <sheetName val="V_Tierras_A3"/>
      <sheetName val="Mat__I3"/>
      <sheetName val="M_O_3"/>
      <sheetName val="Villa_Hermosa3"/>
      <sheetName val="CantsPresup_platea4"/>
      <sheetName val="Nuevo_Solano4"/>
      <sheetName val="Elect_2_fases4"/>
      <sheetName val="Los_Ángeles_(Fase_II)4"/>
      <sheetName val="Form__de_Certific_4"/>
      <sheetName val="Cants_Mats4"/>
      <sheetName val="Analisis_Reclamados4"/>
      <sheetName val="V_Tierras_A4"/>
      <sheetName val="Mat__I4"/>
      <sheetName val="M_O_4"/>
      <sheetName val="Villa_Hermosa4"/>
      <sheetName val="CantsPresup_platea5"/>
      <sheetName val="Nuevo_Solano5"/>
      <sheetName val="Elect_2_fases5"/>
      <sheetName val="Los_Ángeles_(Fase_II)5"/>
      <sheetName val="Form__de_Certific_5"/>
      <sheetName val="Cants_Mats5"/>
      <sheetName val="Analisis_Reclamados5"/>
      <sheetName val="V_Tierras_A5"/>
      <sheetName val="Mat__I5"/>
      <sheetName val="M_O_5"/>
      <sheetName val="Villa_Hermosa5"/>
      <sheetName val="Mano de Obra Sanitaria"/>
      <sheetName val="Presup"/>
      <sheetName val="mov. tierra"/>
      <sheetName val="Anal. horm."/>
    </sheetNames>
    <sheetDataSet>
      <sheetData sheetId="0">
        <row r="749">
          <cell r="B749" t="str">
            <v>LISTADO DE MANO DE OBRA</v>
          </cell>
        </row>
      </sheetData>
      <sheetData sheetId="1"/>
      <sheetData sheetId="2"/>
      <sheetData sheetId="3"/>
      <sheetData sheetId="4"/>
      <sheetData sheetId="5"/>
      <sheetData sheetId="6" refreshError="1">
        <row r="749">
          <cell r="B749" t="str">
            <v>LISTADO DE MANO DE OBRA</v>
          </cell>
        </row>
        <row r="750">
          <cell r="A750" t="str">
            <v>PARTIDAS</v>
          </cell>
          <cell r="C750" t="str">
            <v>U</v>
          </cell>
          <cell r="D750" t="str">
            <v>TARIFA</v>
          </cell>
          <cell r="E750" t="str">
            <v>SOBRETARIFA</v>
          </cell>
        </row>
        <row r="753">
          <cell r="E753">
            <v>1</v>
          </cell>
        </row>
        <row r="754">
          <cell r="A754" t="str">
            <v>COLOCACION DE BLOQUES</v>
          </cell>
        </row>
        <row r="755">
          <cell r="A755" t="str">
            <v>Block 10 cm.</v>
          </cell>
          <cell r="C755" t="str">
            <v>U</v>
          </cell>
          <cell r="D755">
            <v>4</v>
          </cell>
          <cell r="E755">
            <v>4</v>
          </cell>
        </row>
        <row r="756">
          <cell r="A756" t="str">
            <v>Block 15 cm.</v>
          </cell>
          <cell r="C756" t="str">
            <v>U</v>
          </cell>
          <cell r="D756">
            <v>4</v>
          </cell>
          <cell r="E756">
            <v>4</v>
          </cell>
        </row>
        <row r="757">
          <cell r="A757" t="str">
            <v>Block 20 cm.</v>
          </cell>
          <cell r="C757" t="str">
            <v>U</v>
          </cell>
          <cell r="D757">
            <v>4</v>
          </cell>
          <cell r="E757">
            <v>4</v>
          </cell>
        </row>
        <row r="759">
          <cell r="A759" t="str">
            <v>PAÑETES, TERMINACIÓN DE PAREDES Y PLAFONES</v>
          </cell>
        </row>
        <row r="760">
          <cell r="A760" t="str">
            <v xml:space="preserve">Fraguache </v>
          </cell>
          <cell r="C760" t="str">
            <v>M2</v>
          </cell>
          <cell r="D760">
            <v>4</v>
          </cell>
          <cell r="E760">
            <v>4</v>
          </cell>
        </row>
        <row r="761">
          <cell r="A761" t="str">
            <v>Careteo</v>
          </cell>
          <cell r="C761" t="str">
            <v>M2</v>
          </cell>
          <cell r="D761">
            <v>4</v>
          </cell>
          <cell r="E761">
            <v>4</v>
          </cell>
        </row>
        <row r="762">
          <cell r="A762" t="str">
            <v>Resane con goma</v>
          </cell>
          <cell r="C762" t="str">
            <v>M2</v>
          </cell>
          <cell r="D762">
            <v>4</v>
          </cell>
          <cell r="E762">
            <v>4</v>
          </cell>
        </row>
        <row r="763">
          <cell r="A763" t="str">
            <v>Repello maestreado en paredes</v>
          </cell>
          <cell r="C763" t="str">
            <v>M2</v>
          </cell>
          <cell r="D763">
            <v>7.5</v>
          </cell>
          <cell r="E763">
            <v>7.5</v>
          </cell>
        </row>
        <row r="764">
          <cell r="A764" t="str">
            <v>Repello en plafond</v>
          </cell>
          <cell r="C764" t="str">
            <v>M2</v>
          </cell>
          <cell r="D764">
            <v>7.5</v>
          </cell>
          <cell r="E764">
            <v>7.5</v>
          </cell>
        </row>
        <row r="765">
          <cell r="A765" t="str">
            <v>Repello sin maestriar</v>
          </cell>
          <cell r="C765" t="str">
            <v>M2</v>
          </cell>
          <cell r="D765">
            <v>6.75</v>
          </cell>
          <cell r="E765">
            <v>6.75</v>
          </cell>
        </row>
        <row r="766">
          <cell r="A766" t="str">
            <v>Pañete inter./ext./maest./a plomo</v>
          </cell>
          <cell r="C766" t="str">
            <v>M2</v>
          </cell>
          <cell r="D766">
            <v>33</v>
          </cell>
          <cell r="E766">
            <v>33</v>
          </cell>
        </row>
        <row r="767">
          <cell r="A767" t="str">
            <v>Pañete en techo y vigas</v>
          </cell>
          <cell r="C767" t="str">
            <v>M2</v>
          </cell>
          <cell r="D767">
            <v>33</v>
          </cell>
          <cell r="E767">
            <v>33</v>
          </cell>
        </row>
        <row r="768">
          <cell r="A768" t="str">
            <v>Pañete en columnas y vigas</v>
          </cell>
          <cell r="C768" t="str">
            <v>M2</v>
          </cell>
          <cell r="D768">
            <v>33</v>
          </cell>
          <cell r="E768">
            <v>33</v>
          </cell>
        </row>
        <row r="769">
          <cell r="A769" t="str">
            <v>Pañete pulido</v>
          </cell>
          <cell r="C769" t="str">
            <v>M2</v>
          </cell>
          <cell r="D769">
            <v>43</v>
          </cell>
          <cell r="E769">
            <v>43</v>
          </cell>
        </row>
        <row r="770">
          <cell r="A770" t="str">
            <v>Cantos y mochetas</v>
          </cell>
          <cell r="C770" t="str">
            <v>ML</v>
          </cell>
          <cell r="D770">
            <v>18</v>
          </cell>
          <cell r="E770">
            <v>18</v>
          </cell>
        </row>
        <row r="771">
          <cell r="A771" t="str">
            <v>Goteros en ranura</v>
          </cell>
          <cell r="C771" t="str">
            <v>ML</v>
          </cell>
          <cell r="D771">
            <v>36</v>
          </cell>
          <cell r="E771">
            <v>36</v>
          </cell>
        </row>
        <row r="774">
          <cell r="A774" t="str">
            <v>TERMINACION DE TECHOS E IMPERMEABILIZACION</v>
          </cell>
        </row>
        <row r="775">
          <cell r="A775" t="str">
            <v>Zabaleta</v>
          </cell>
          <cell r="C775" t="str">
            <v>ML</v>
          </cell>
          <cell r="D775">
            <v>15</v>
          </cell>
          <cell r="E775">
            <v>15</v>
          </cell>
        </row>
        <row r="776">
          <cell r="A776" t="str">
            <v>Fino techo plano</v>
          </cell>
          <cell r="C776" t="str">
            <v>M2</v>
          </cell>
          <cell r="D776">
            <v>25</v>
          </cell>
          <cell r="E776">
            <v>25</v>
          </cell>
        </row>
        <row r="777">
          <cell r="A777" t="str">
            <v>Fino techo inclinado</v>
          </cell>
          <cell r="C777" t="str">
            <v>M2</v>
          </cell>
          <cell r="D777">
            <v>25</v>
          </cell>
          <cell r="E777">
            <v>25</v>
          </cell>
        </row>
        <row r="778">
          <cell r="A778" t="str">
            <v>Subida mat./fino y zabaleta</v>
          </cell>
          <cell r="C778" t="str">
            <v>M2</v>
          </cell>
          <cell r="D778">
            <v>10</v>
          </cell>
          <cell r="E778">
            <v>10</v>
          </cell>
        </row>
        <row r="780">
          <cell r="A780" t="str">
            <v>COLOCACIÓN PISO CERÁMICA</v>
          </cell>
        </row>
        <row r="781">
          <cell r="A781" t="str">
            <v>Cerámica 33x33</v>
          </cell>
          <cell r="C781" t="str">
            <v>M2</v>
          </cell>
          <cell r="D781">
            <v>70</v>
          </cell>
          <cell r="E781">
            <v>70</v>
          </cell>
        </row>
        <row r="782">
          <cell r="A782" t="str">
            <v>Zócalos 6x33</v>
          </cell>
          <cell r="C782" t="str">
            <v>ML</v>
          </cell>
          <cell r="D782">
            <v>15</v>
          </cell>
          <cell r="E782">
            <v>15</v>
          </cell>
        </row>
        <row r="783">
          <cell r="A783" t="str">
            <v xml:space="preserve">Escalones </v>
          </cell>
          <cell r="C783" t="str">
            <v>ML</v>
          </cell>
          <cell r="D783">
            <v>75</v>
          </cell>
          <cell r="E783">
            <v>75</v>
          </cell>
        </row>
        <row r="790">
          <cell r="A790" t="str">
            <v>LABORES VARIAS</v>
          </cell>
        </row>
        <row r="791">
          <cell r="A791" t="str">
            <v xml:space="preserve">Pintura </v>
          </cell>
          <cell r="C791" t="str">
            <v>M2</v>
          </cell>
          <cell r="D791">
            <v>15</v>
          </cell>
          <cell r="E791">
            <v>15</v>
          </cell>
        </row>
        <row r="792">
          <cell r="A792" t="str">
            <v>Excavación en:  Tierra</v>
          </cell>
          <cell r="C792" t="str">
            <v>M3</v>
          </cell>
          <cell r="D792">
            <v>90</v>
          </cell>
          <cell r="E792">
            <v>90</v>
          </cell>
        </row>
        <row r="793">
          <cell r="A793" t="str">
            <v xml:space="preserve">                Tosca</v>
          </cell>
          <cell r="C793" t="str">
            <v>M3</v>
          </cell>
          <cell r="D793">
            <v>500</v>
          </cell>
          <cell r="E793">
            <v>500</v>
          </cell>
        </row>
        <row r="794">
          <cell r="A794" t="str">
            <v xml:space="preserve">                Roca</v>
          </cell>
          <cell r="C794" t="str">
            <v>M3</v>
          </cell>
          <cell r="D794">
            <v>750</v>
          </cell>
          <cell r="E794">
            <v>750</v>
          </cell>
        </row>
        <row r="795">
          <cell r="A795" t="str">
            <v>Lig. y vac. hormigón/ligadora</v>
          </cell>
          <cell r="C795" t="str">
            <v>M3</v>
          </cell>
          <cell r="D795">
            <v>335.43</v>
          </cell>
          <cell r="E795">
            <v>335.43</v>
          </cell>
        </row>
        <row r="796">
          <cell r="A796" t="str">
            <v>Coloc. acero</v>
          </cell>
          <cell r="C796" t="str">
            <v>QQ</v>
          </cell>
          <cell r="D796">
            <v>60</v>
          </cell>
          <cell r="E796">
            <v>60</v>
          </cell>
        </row>
        <row r="797">
          <cell r="A797" t="str">
            <v>Coloc. acero en vigas, zapatas muros  y dinteles</v>
          </cell>
          <cell r="C797" t="str">
            <v>ML</v>
          </cell>
          <cell r="D797">
            <v>25</v>
          </cell>
          <cell r="E797">
            <v>25</v>
          </cell>
        </row>
        <row r="798">
          <cell r="A798" t="str">
            <v>Compactación de relleno (a mano)</v>
          </cell>
          <cell r="C798" t="str">
            <v>M3</v>
          </cell>
          <cell r="D798">
            <v>60</v>
          </cell>
          <cell r="E798">
            <v>60</v>
          </cell>
        </row>
        <row r="799">
          <cell r="A799" t="str">
            <v>Bote de material (a mano)</v>
          </cell>
          <cell r="C799" t="str">
            <v>M3S</v>
          </cell>
          <cell r="D799">
            <v>70</v>
          </cell>
          <cell r="E799">
            <v>70</v>
          </cell>
        </row>
        <row r="800">
          <cell r="A800" t="str">
            <v>Jornal de un obrero</v>
          </cell>
          <cell r="C800" t="str">
            <v>Dia</v>
          </cell>
          <cell r="D800">
            <v>150</v>
          </cell>
          <cell r="E800">
            <v>150</v>
          </cell>
        </row>
        <row r="801">
          <cell r="A801" t="str">
            <v>Sembrado de grama tipo alfombra</v>
          </cell>
          <cell r="C801" t="str">
            <v>M2</v>
          </cell>
          <cell r="D801">
            <v>7</v>
          </cell>
          <cell r="E801">
            <v>7</v>
          </cell>
        </row>
        <row r="802">
          <cell r="A802" t="str">
            <v>Guarderas Metálicas, Regla Vibratoria y Alisador</v>
          </cell>
          <cell r="C802" t="str">
            <v>M2</v>
          </cell>
          <cell r="D802">
            <v>50</v>
          </cell>
          <cell r="E802">
            <v>50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749">
          <cell r="B749" t="str">
            <v>LISTADO DE MANO DE OBRA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49">
          <cell r="B749" t="str">
            <v>LISTADO DE MANO DE OBRA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álisis"/>
      <sheetName val="Precios y MO"/>
      <sheetName val="Flujo de Caja"/>
      <sheetName val="CASETA"/>
      <sheetName val="analisis unitarios"/>
      <sheetName val="insumos"/>
      <sheetName val="Precios_y_MO"/>
      <sheetName val="Flujo_de_Caja"/>
      <sheetName val="analisis_unitarios"/>
      <sheetName val="Precios_y_MO1"/>
      <sheetName val="Flujo_de_Caja1"/>
      <sheetName val="analisis_unitarios1"/>
      <sheetName val="Precios_y_MO2"/>
      <sheetName val="Flujo_de_Caja2"/>
      <sheetName val="analisis_unitarios2"/>
      <sheetName val="Precios_y_MO3"/>
      <sheetName val="Flujo_de_Caja3"/>
      <sheetName val="analisis_unitarios3"/>
      <sheetName val="Precios_y_MO4"/>
      <sheetName val="Flujo_de_Caja4"/>
      <sheetName val="analisis_unitarios4"/>
      <sheetName val="Precios_y_MO5"/>
      <sheetName val="Flujo_de_Caja5"/>
      <sheetName val="analisis_unitarios5"/>
      <sheetName val="Analisis"/>
      <sheetName val="Hormig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ARA BANCO"/>
      <sheetName val="PRESUPUESTO US"/>
      <sheetName val="PRESUPUESTO"/>
      <sheetName val="INSUMOS"/>
      <sheetName val="ZAPATAS"/>
      <sheetName val="COLUMNAS"/>
      <sheetName val="VIGAS"/>
      <sheetName val="LOSAS"/>
      <sheetName val="MORTEROS"/>
      <sheetName val="ANALISIS PISOS Y REVESTIMIENTOS"/>
      <sheetName val="ELECTRICAS"/>
      <sheetName val="PINTURA"/>
      <sheetName val="TECHO"/>
      <sheetName val="TRABAJOS SANITARIOS (NO DISENO)"/>
      <sheetName val="TABLA DE BANOS"/>
      <sheetName val="TABLA SALIDAS ELECTRICAS"/>
      <sheetName val="ALIMENTADORES ELECTRICOS"/>
      <sheetName val="TOPES DE GRANITO"/>
      <sheetName val="TABLA DE PUERTAS"/>
      <sheetName val="TABLA DE VENTANAS"/>
      <sheetName val="BARANDAS ELEV IZQ"/>
      <sheetName val="BARANDAS ELEV DER"/>
      <sheetName val="BARANDAS ELEV POSTERIOR"/>
      <sheetName val="BARANDAS ELEV FRONTA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 N S U M O S    VARIOS</v>
          </cell>
        </row>
        <row r="7">
          <cell r="B7">
            <v>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anal term"/>
      <sheetName val="HORM. Y MORTEROS."/>
      <sheetName val="SALARIOS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anal_term"/>
      <sheetName val="HORM__Y_MORTEROS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anal_term1"/>
      <sheetName val="HORM__Y_MORTEROS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V_Tierras_A2"/>
      <sheetName val="V_H_A_y_Muros_A2"/>
      <sheetName val="Term_A2"/>
      <sheetName val="ANALISIS_STO_DGO2"/>
      <sheetName val="anal_term2"/>
      <sheetName val="HORM__Y_MORTEROS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V_Tierras_A3"/>
      <sheetName val="V_H_A_y_Muros_A3"/>
      <sheetName val="Term_A3"/>
      <sheetName val="ANALISIS_STO_DGO3"/>
      <sheetName val="anal_term3"/>
      <sheetName val="HORM__Y_MORTEROS_3"/>
      <sheetName val="Ac_Z4"/>
      <sheetName val="Ac_C4"/>
      <sheetName val="Ac_V4"/>
      <sheetName val="resum_ac_4"/>
      <sheetName val="LOSA_(2)4"/>
      <sheetName val="ana_h_a4"/>
      <sheetName val="Analisis_Areas_Ext_4"/>
      <sheetName val="v__exterior4"/>
      <sheetName val="bLOQUE_A4"/>
      <sheetName val="V_Tierras_A4"/>
      <sheetName val="V_H_A_y_Muros_A4"/>
      <sheetName val="Term_A4"/>
      <sheetName val="ANALISIS_STO_DGO4"/>
      <sheetName val="anal_term4"/>
      <sheetName val="HORM__Y_MORTEROS_4"/>
      <sheetName val="Ac_Z5"/>
      <sheetName val="Ac_C5"/>
      <sheetName val="Ac_V5"/>
      <sheetName val="resum_ac_5"/>
      <sheetName val="LOSA_(2)5"/>
      <sheetName val="ana_h_a5"/>
      <sheetName val="Analisis_Areas_Ext_5"/>
      <sheetName val="v__exterior5"/>
      <sheetName val="bLOQUE_A5"/>
      <sheetName val="V_Tierras_A5"/>
      <sheetName val="V_H_A_y_Muros_A5"/>
      <sheetName val="Term_A5"/>
      <sheetName val="ANALISIS_STO_DGO5"/>
      <sheetName val="anal_term5"/>
      <sheetName val="HORM__Y_MORTEROS_5"/>
      <sheetName val="#REF"/>
      <sheetName val="m_o_"/>
      <sheetName val="m.o."/>
      <sheetName val="m_o_1"/>
      <sheetName val="m_o_2"/>
      <sheetName val="m_o_3"/>
      <sheetName val="m_o_4"/>
      <sheetName val="m_o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 refreshError="1"/>
      <sheetData sheetId="115"/>
      <sheetData sheetId="116"/>
      <sheetData sheetId="117"/>
      <sheetData sheetId="118"/>
      <sheetData sheetId="11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bLOQUE B Y C"/>
      <sheetName val="V.Tierras A"/>
      <sheetName val="V H.A y Muros A"/>
      <sheetName val="Term A"/>
      <sheetName val="m.tIERRA BYC"/>
      <sheetName val="H.A Y MUROS BYC"/>
      <sheetName val="TERMBYC"/>
      <sheetName val="Volumenes"/>
      <sheetName val="anal term"/>
      <sheetName val="Ana-Sanit."/>
      <sheetName val="Anal. horm."/>
      <sheetName val="UASD"/>
      <sheetName val="Mat"/>
      <sheetName val="Pu-Sanit.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bLOQUE_B_Y_C"/>
      <sheetName val="V_Tierras_A"/>
      <sheetName val="V_H_A_y_Muros_A"/>
      <sheetName val="Term_A"/>
      <sheetName val="m_tIERRA_BYC"/>
      <sheetName val="H_A_Y_MUROS_BYC"/>
      <sheetName val="anal_term"/>
      <sheetName val="Ana-Sanit_"/>
      <sheetName val="Anal__horm_"/>
      <sheetName val="Pu-Sanit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bLOQUE_B_Y_C1"/>
      <sheetName val="V_Tierras_A1"/>
      <sheetName val="V_H_A_y_Muros_A1"/>
      <sheetName val="Term_A1"/>
      <sheetName val="m_tIERRA_BYC1"/>
      <sheetName val="H_A_Y_MUROS_BYC1"/>
      <sheetName val="anal_term1"/>
      <sheetName val="Ana-Sanit_1"/>
      <sheetName val="Anal__horm_1"/>
      <sheetName val="Pu-Sanit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bLOQUE_B_Y_C2"/>
      <sheetName val="V_Tierras_A2"/>
      <sheetName val="V_H_A_y_Muros_A2"/>
      <sheetName val="Term_A2"/>
      <sheetName val="m_tIERRA_BYC2"/>
      <sheetName val="H_A_Y_MUROS_BYC2"/>
      <sheetName val="anal_term2"/>
      <sheetName val="Ana-Sanit_2"/>
      <sheetName val="Anal__horm_2"/>
      <sheetName val="Pu-Sanit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bLOQUE_B_Y_C3"/>
      <sheetName val="V_Tierras_A3"/>
      <sheetName val="V_H_A_y_Muros_A3"/>
      <sheetName val="Term_A3"/>
      <sheetName val="m_tIERRA_BYC3"/>
      <sheetName val="H_A_Y_MUROS_BYC3"/>
      <sheetName val="anal_term3"/>
      <sheetName val="Ana-Sanit_3"/>
      <sheetName val="Anal__horm_3"/>
      <sheetName val="Pu-Sanit_3"/>
      <sheetName val="Ac_Z4"/>
      <sheetName val="Ac_C4"/>
      <sheetName val="Ac_V4"/>
      <sheetName val="resum_ac_4"/>
      <sheetName val="LOSA_(2)4"/>
      <sheetName val="ana_h_a4"/>
      <sheetName val="Analisis_Areas_Ext_4"/>
      <sheetName val="v__exterior4"/>
      <sheetName val="bLOQUE_A4"/>
      <sheetName val="bLOQUE_B_Y_C4"/>
      <sheetName val="V_Tierras_A4"/>
      <sheetName val="V_H_A_y_Muros_A4"/>
      <sheetName val="Term_A4"/>
      <sheetName val="m_tIERRA_BYC4"/>
      <sheetName val="H_A_Y_MUROS_BYC4"/>
      <sheetName val="anal_term4"/>
      <sheetName val="Ana-Sanit_4"/>
      <sheetName val="Anal__horm_4"/>
      <sheetName val="Pu-Sanit_4"/>
      <sheetName val="Ac_Z5"/>
      <sheetName val="Ac_C5"/>
      <sheetName val="Ac_V5"/>
      <sheetName val="resum_ac_5"/>
      <sheetName val="LOSA_(2)5"/>
      <sheetName val="ana_h_a5"/>
      <sheetName val="Analisis_Areas_Ext_5"/>
      <sheetName val="v__exterior5"/>
      <sheetName val="bLOQUE_A5"/>
      <sheetName val="bLOQUE_B_Y_C5"/>
      <sheetName val="V_Tierras_A5"/>
      <sheetName val="V_H_A_y_Muros_A5"/>
      <sheetName val="Term_A5"/>
      <sheetName val="m_tIERRA_BYC5"/>
      <sheetName val="H_A_Y_MUROS_BYC5"/>
      <sheetName val="anal_term5"/>
      <sheetName val="Ana-Sanit_5"/>
      <sheetName val="Anal__horm_5"/>
      <sheetName val="Pu-Sanit_5"/>
      <sheetName val="mov. tierra"/>
      <sheetName val="Cotz."/>
      <sheetName val="med.mov.de tierras2"/>
      <sheetName val="analisis1"/>
      <sheetName val="Presu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D4">
            <v>2547.17</v>
          </cell>
        </row>
      </sheetData>
      <sheetData sheetId="7">
        <row r="10">
          <cell r="F10">
            <v>4211.5599999999995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7">
          <cell r="D7">
            <v>1.4</v>
          </cell>
        </row>
        <row r="9">
          <cell r="D9">
            <v>0.3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7">
          <cell r="D7">
            <v>1.4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7">
          <cell r="D7">
            <v>1.4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7">
          <cell r="D7">
            <v>1.4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7">
          <cell r="D7">
            <v>1.4</v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>
        <row r="7">
          <cell r="D7">
            <v>1.4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7">
          <cell r="D7">
            <v>1.4</v>
          </cell>
        </row>
      </sheetData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00.00"/>
      <sheetName val="02.000.00"/>
      <sheetName val="03.000.00"/>
      <sheetName val="04.000.00"/>
      <sheetName val="05.000.00"/>
      <sheetName val="007.000.00"/>
      <sheetName val="08.000.00"/>
      <sheetName val="09.000.00"/>
      <sheetName val="13.000.00"/>
      <sheetName val="Hoja1"/>
      <sheetName val="INSUMOS"/>
      <sheetName val="15.000.00"/>
      <sheetName val="16.000.00"/>
      <sheetName val="RESUMEN"/>
      <sheetName val="V.Tierras A"/>
      <sheetName val="ANALISIS SEÑAL"/>
      <sheetName val="Materiales"/>
      <sheetName val="Análisis"/>
      <sheetName val="Configuración"/>
      <sheetName val="Ana"/>
      <sheetName val="m.o."/>
      <sheetName val="ins"/>
      <sheetName val="01_000_00"/>
      <sheetName val="02_000_00"/>
      <sheetName val="03_000_00"/>
      <sheetName val="04_000_00"/>
      <sheetName val="05_000_00"/>
      <sheetName val="007_000_00"/>
      <sheetName val="08_000_00"/>
      <sheetName val="09_000_00"/>
      <sheetName val="13_000_00"/>
      <sheetName val="15_000_00"/>
      <sheetName val="16_000_00"/>
      <sheetName val="V_Tierras_A"/>
      <sheetName val="ANALISIS_SEÑAL"/>
      <sheetName val="m_o_"/>
      <sheetName val="01_000_001"/>
      <sheetName val="02_000_001"/>
      <sheetName val="03_000_001"/>
      <sheetName val="04_000_001"/>
      <sheetName val="05_000_001"/>
      <sheetName val="007_000_001"/>
      <sheetName val="08_000_001"/>
      <sheetName val="09_000_001"/>
      <sheetName val="13_000_001"/>
      <sheetName val="15_000_001"/>
      <sheetName val="16_000_001"/>
      <sheetName val="V_Tierras_A1"/>
      <sheetName val="ANALISIS_SEÑAL1"/>
      <sheetName val="m_o_1"/>
      <sheetName val="01_000_002"/>
      <sheetName val="02_000_002"/>
      <sheetName val="03_000_002"/>
      <sheetName val="04_000_002"/>
      <sheetName val="05_000_002"/>
      <sheetName val="007_000_002"/>
      <sheetName val="08_000_002"/>
      <sheetName val="09_000_002"/>
      <sheetName val="13_000_002"/>
      <sheetName val="15_000_002"/>
      <sheetName val="16_000_002"/>
      <sheetName val="V_Tierras_A2"/>
      <sheetName val="ANALISIS_SEÑAL2"/>
      <sheetName val="m_o_2"/>
      <sheetName val="01_000_003"/>
      <sheetName val="02_000_003"/>
      <sheetName val="03_000_003"/>
      <sheetName val="04_000_003"/>
      <sheetName val="05_000_003"/>
      <sheetName val="007_000_003"/>
      <sheetName val="08_000_003"/>
      <sheetName val="09_000_003"/>
      <sheetName val="13_000_003"/>
      <sheetName val="15_000_003"/>
      <sheetName val="16_000_003"/>
      <sheetName val="V_Tierras_A3"/>
      <sheetName val="ANALISIS_SEÑAL3"/>
      <sheetName val="m_o_3"/>
      <sheetName val="01_000_004"/>
      <sheetName val="02_000_004"/>
      <sheetName val="03_000_004"/>
      <sheetName val="04_000_004"/>
      <sheetName val="05_000_004"/>
      <sheetName val="007_000_004"/>
      <sheetName val="08_000_004"/>
      <sheetName val="09_000_004"/>
      <sheetName val="13_000_004"/>
      <sheetName val="15_000_004"/>
      <sheetName val="16_000_004"/>
      <sheetName val="V_Tierras_A4"/>
      <sheetName val="ANALISIS_SEÑAL4"/>
      <sheetName val="m_o_4"/>
      <sheetName val="01_000_005"/>
      <sheetName val="02_000_005"/>
      <sheetName val="03_000_005"/>
      <sheetName val="04_000_005"/>
      <sheetName val="05_000_005"/>
      <sheetName val="007_000_005"/>
      <sheetName val="08_000_005"/>
      <sheetName val="09_000_005"/>
      <sheetName val="13_000_005"/>
      <sheetName val="15_000_005"/>
      <sheetName val="16_000_005"/>
      <sheetName val="V_Tierras_A5"/>
      <sheetName val="ANALISIS_SEÑAL5"/>
      <sheetName val="m_o_5"/>
      <sheetName val="qqVgas"/>
      <sheetName val="Resumen Precio Equipos"/>
      <sheetName val="o.m. y salarios"/>
      <sheetName val="Sheet4"/>
      <sheetName val="Sheet5"/>
      <sheetName val="análisis de precios"/>
      <sheetName val="caseta de planta"/>
      <sheetName val="caseta transformador"/>
      <sheetName val="INSU"/>
      <sheetName val="MO"/>
      <sheetName val="ANALISIS PUEN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61">
          <cell r="F261">
            <v>200</v>
          </cell>
        </row>
        <row r="303">
          <cell r="F303">
            <v>1500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mto"/>
      <sheetName val="M.O."/>
      <sheetName val="Ana"/>
      <sheetName val="Indice"/>
      <sheetName val="Modelo Presup."/>
    </sheetNames>
    <sheetDataSet>
      <sheetData sheetId="0"/>
      <sheetData sheetId="1">
        <row r="377">
          <cell r="F377">
            <v>189.9</v>
          </cell>
        </row>
        <row r="549">
          <cell r="F549">
            <v>133980</v>
          </cell>
        </row>
        <row r="557">
          <cell r="F557">
            <v>265152.15999999997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lesia Maimon (2)"/>
      <sheetName val="Presupuesto"/>
      <sheetName val="Analisis"/>
      <sheetName val="Zapatas"/>
      <sheetName val="Insumos"/>
      <sheetName val="Mano de Obra"/>
      <sheetName val="Datos"/>
      <sheetName val="Tablas Referencia"/>
      <sheetName val="Columnas"/>
      <sheetName val="Vigas"/>
      <sheetName val="Losas"/>
      <sheetName val="Sheet1"/>
    </sheetNames>
    <sheetDataSet>
      <sheetData sheetId="0" refreshError="1"/>
      <sheetData sheetId="1" refreshError="1"/>
      <sheetData sheetId="2" refreshError="1">
        <row r="2">
          <cell r="J2">
            <v>0.01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Insumos"/>
      <sheetName val="Listado Equipos a utilizar"/>
      <sheetName val="COSTO INDIRECTO"/>
      <sheetName val="OPERADORES EQUIPOS"/>
      <sheetName val="LISTADO INSUMOS DEL 2000"/>
      <sheetName val="Analisis Unit. "/>
      <sheetName val="Cargas Sociales"/>
      <sheetName val="M_O_"/>
      <sheetName val="HORM__Y_MORTEROS_"/>
      <sheetName val="ANALISIS_FRED"/>
      <sheetName val="Ana_MELLIZAS"/>
      <sheetName val="Pres_InstSanit_"/>
      <sheetName val="Pres_InstElect_"/>
      <sheetName val="Listado_Equipos_a_utilizar"/>
      <sheetName val="COSTO_INDIRECTO"/>
      <sheetName val="OPERADORES_EQUIPOS"/>
      <sheetName val="LISTADO_INSUMOS_DEL_2000"/>
      <sheetName val="Analisis_Unit__"/>
      <sheetName val="Cargas_Sociales"/>
      <sheetName val="M_O_1"/>
      <sheetName val="HORM__Y_MORTEROS_1"/>
      <sheetName val="ANALISIS_FRED1"/>
      <sheetName val="Ana_MELLIZAS1"/>
      <sheetName val="Pres_InstSanit_1"/>
      <sheetName val="Pres_InstElect_1"/>
      <sheetName val="Listado_Equipos_a_utilizar1"/>
      <sheetName val="COSTO_INDIRECTO1"/>
      <sheetName val="OPERADORES_EQUIPOS1"/>
      <sheetName val="LISTADO_INSUMOS_DEL_20001"/>
      <sheetName val="Analisis_Unit__1"/>
      <sheetName val="Cargas_Sociales1"/>
      <sheetName val="M_O_2"/>
      <sheetName val="HORM__Y_MORTEROS_2"/>
      <sheetName val="ANALISIS_FRED2"/>
      <sheetName val="Ana_MELLIZAS2"/>
      <sheetName val="Pres_InstSanit_2"/>
      <sheetName val="Pres_InstElect_2"/>
      <sheetName val="Listado_Equipos_a_utilizar2"/>
      <sheetName val="COSTO_INDIRECTO2"/>
      <sheetName val="OPERADORES_EQUIPOS2"/>
      <sheetName val="LISTADO_INSUMOS_DEL_20002"/>
      <sheetName val="Analisis_Unit__2"/>
      <sheetName val="Cargas_Sociales2"/>
      <sheetName val="M_O_3"/>
      <sheetName val="HORM__Y_MORTEROS_3"/>
      <sheetName val="ANALISIS_FRED3"/>
      <sheetName val="Ana_MELLIZAS3"/>
      <sheetName val="Pres_InstSanit_3"/>
      <sheetName val="Pres_InstElect_3"/>
      <sheetName val="Listado_Equipos_a_utilizar3"/>
      <sheetName val="COSTO_INDIRECTO3"/>
      <sheetName val="OPERADORES_EQUIPOS3"/>
      <sheetName val="LISTADO_INSUMOS_DEL_20003"/>
      <sheetName val="Analisis_Unit__3"/>
      <sheetName val="Cargas_Sociales3"/>
      <sheetName val="M_O_4"/>
      <sheetName val="HORM__Y_MORTEROS_4"/>
      <sheetName val="ANALISIS_FRED4"/>
      <sheetName val="Ana_MELLIZAS4"/>
      <sheetName val="Pres_InstSanit_4"/>
      <sheetName val="Pres_InstElect_4"/>
      <sheetName val="Listado_Equipos_a_utilizar4"/>
      <sheetName val="COSTO_INDIRECTO4"/>
      <sheetName val="OPERADORES_EQUIPOS4"/>
      <sheetName val="LISTADO_INSUMOS_DEL_20004"/>
      <sheetName val="Analisis_Unit__4"/>
      <sheetName val="Cargas_Sociales4"/>
      <sheetName val="M_O_5"/>
      <sheetName val="HORM__Y_MORTEROS_5"/>
      <sheetName val="ANALISIS_FRED5"/>
      <sheetName val="Ana_MELLIZAS5"/>
      <sheetName val="Pres_InstSanit_5"/>
      <sheetName val="Pres_InstElect_5"/>
      <sheetName val="Listado_Equipos_a_utilizar5"/>
      <sheetName val="COSTO_INDIRECTO5"/>
      <sheetName val="OPERADORES_EQUIPOS5"/>
      <sheetName val="LISTADO_INSUMOS_DEL_20005"/>
      <sheetName val="Analisis_Unit__5"/>
      <sheetName val="Cargas_Sociales5"/>
      <sheetName val="EQUIPOS"/>
      <sheetName val="qqVgas"/>
      <sheetName val="MATERIALES"/>
      <sheetName val="OBRAMANO"/>
      <sheetName val="ANALISIS H-A "/>
      <sheetName val="Jornal"/>
      <sheetName val="INSUMO"/>
      <sheetName val="MANO DE OBRA"/>
      <sheetName val="Insumos materiales"/>
      <sheetName val="Costos Mano de Obra"/>
      <sheetName val="Ana. Horm mexc mort"/>
      <sheetName val="Unified Pagos- factura_rep.txt"/>
    </sheetNames>
    <sheetDataSet>
      <sheetData sheetId="0" refreshError="1"/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10">
          <cell r="C10">
            <v>350</v>
          </cell>
        </row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12">
          <cell r="H212">
            <v>2563.4295469815961</v>
          </cell>
        </row>
      </sheetData>
      <sheetData sheetId="21">
        <row r="212">
          <cell r="H212">
            <v>2563.4295469815961</v>
          </cell>
        </row>
      </sheetData>
      <sheetData sheetId="22">
        <row r="212">
          <cell r="H212">
            <v>2563.4295469815961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12">
          <cell r="H212">
            <v>2563.4295469815961</v>
          </cell>
        </row>
      </sheetData>
      <sheetData sheetId="32">
        <row r="212">
          <cell r="H212">
            <v>2563.4295469815961</v>
          </cell>
        </row>
      </sheetData>
      <sheetData sheetId="33">
        <row r="212">
          <cell r="H212">
            <v>2563.4295469815961</v>
          </cell>
        </row>
      </sheetData>
      <sheetData sheetId="34">
        <row r="212">
          <cell r="H212">
            <v>2563.4295469815961</v>
          </cell>
        </row>
      </sheetData>
      <sheetData sheetId="35"/>
      <sheetData sheetId="36"/>
      <sheetData sheetId="37"/>
      <sheetData sheetId="38"/>
      <sheetData sheetId="39"/>
      <sheetData sheetId="40"/>
      <sheetData sheetId="41">
        <row r="212">
          <cell r="H212">
            <v>2563.4295469815961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C10">
            <v>43335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Trabajos Generales"/>
      <sheetName val="Detalle Acero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Trabajos_Generales"/>
      <sheetName val="Detalle_Acero"/>
      <sheetName val="COSTO_INDIRECTO"/>
      <sheetName val="OPERADORES_EQUIPOS"/>
      <sheetName val="HORM__Y_MORTEROS_"/>
      <sheetName val="V_Tierras_A"/>
      <sheetName val="materiales_(2)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Trabajos_Generales1"/>
      <sheetName val="Detalle_Acero1"/>
      <sheetName val="COSTO_INDIRECTO1"/>
      <sheetName val="OPERADORES_EQUIPOS1"/>
      <sheetName val="HORM__Y_MORTEROS_1"/>
      <sheetName val="V_Tierras_A1"/>
      <sheetName val="materiales_(2)1"/>
      <sheetName val="O.M. y Salarios"/>
      <sheetName val="Materiales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Trabajos_Generales2"/>
      <sheetName val="Detalle_Acero2"/>
      <sheetName val="COSTO_INDIRECTO2"/>
      <sheetName val="OPERADORES_EQUIPOS2"/>
      <sheetName val="HORM__Y_MORTEROS_2"/>
      <sheetName val="V_Tierras_A2"/>
      <sheetName val="materiales_(2)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Trabajos_Generales3"/>
      <sheetName val="Detalle_Acero3"/>
      <sheetName val="COSTO_INDIRECTO3"/>
      <sheetName val="OPERADORES_EQUIPOS3"/>
      <sheetName val="HORM__Y_MORTEROS_3"/>
      <sheetName val="V_Tierras_A3"/>
      <sheetName val="materiales_(2)3"/>
      <sheetName val="Análisis_de_Precios4"/>
      <sheetName val="Presupuesto_Nave_14"/>
      <sheetName val="Presupuesto_Nave_24"/>
      <sheetName val="Cantidades_Nave_14"/>
      <sheetName val="Cantidades_Nave_24"/>
      <sheetName val="Mano_de_Obra4"/>
      <sheetName val="Anal__horm_4"/>
      <sheetName val="Trabajos_Generales4"/>
      <sheetName val="Detalle_Acero4"/>
      <sheetName val="COSTO_INDIRECTO4"/>
      <sheetName val="OPERADORES_EQUIPOS4"/>
      <sheetName val="HORM__Y_MORTEROS_4"/>
      <sheetName val="V_Tierras_A4"/>
      <sheetName val="materiales_(2)4"/>
      <sheetName val="Análisis_de_Precios5"/>
      <sheetName val="Presupuesto_Nave_15"/>
      <sheetName val="Presupuesto_Nave_25"/>
      <sheetName val="Cantidades_Nave_15"/>
      <sheetName val="Cantidades_Nave_25"/>
      <sheetName val="Mano_de_Obra5"/>
      <sheetName val="Anal__horm_5"/>
      <sheetName val="V_Tierras_A5"/>
      <sheetName val="materiales_(2)5"/>
      <sheetName val="COSTO_INDIRECTO5"/>
      <sheetName val="OPERADORES_EQUIPOS5"/>
      <sheetName val="Trabajos_Generales5"/>
      <sheetName val="Detalle_Acero5"/>
      <sheetName val="HORM__Y_MORTEROS_5"/>
      <sheetName val="anal term"/>
      <sheetName val="Ana-Sanit."/>
      <sheetName val="UASD"/>
      <sheetName val="Mat"/>
      <sheetName val="Pu-Sanit."/>
      <sheetName val="Los Ángeles (Fase II)"/>
      <sheetName val="ANALISIS STO DGO"/>
      <sheetName val="Cotz."/>
      <sheetName val="qqVgas"/>
      <sheetName val="caseta de planta"/>
      <sheetName val="O_M__y_Salarios"/>
      <sheetName val="O_M__y_Salarios1"/>
      <sheetName val="O_M__y_Salarios2"/>
      <sheetName val="O_M__y_Salarios3"/>
      <sheetName val="O_M__y_Salarios4"/>
      <sheetName val="O_M__y_Salarios5"/>
    </sheetNames>
    <sheetDataSet>
      <sheetData sheetId="0" refreshError="1">
        <row r="6">
          <cell r="B6" t="str">
            <v>Acero 1/2" (  Grado 40  )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</sheetData>
      <sheetData sheetId="1">
        <row r="201">
          <cell r="F201">
            <v>7792.2050656250012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01">
          <cell r="F201">
            <v>7792.2050656250012</v>
          </cell>
        </row>
      </sheetData>
      <sheetData sheetId="31"/>
      <sheetData sheetId="32"/>
      <sheetData sheetId="33"/>
      <sheetData sheetId="34"/>
      <sheetData sheetId="35">
        <row r="201">
          <cell r="F201">
            <v>7792.2050656250012</v>
          </cell>
        </row>
      </sheetData>
      <sheetData sheetId="36">
        <row r="201">
          <cell r="F201">
            <v>7792.2050656250012</v>
          </cell>
        </row>
      </sheetData>
      <sheetData sheetId="37"/>
      <sheetData sheetId="38"/>
      <sheetData sheetId="39"/>
      <sheetData sheetId="40">
        <row r="201">
          <cell r="F201">
            <v>7792.2050656250003</v>
          </cell>
        </row>
      </sheetData>
      <sheetData sheetId="41"/>
      <sheetData sheetId="42">
        <row r="201">
          <cell r="F201">
            <v>7792.2050656250012</v>
          </cell>
        </row>
      </sheetData>
      <sheetData sheetId="43"/>
      <sheetData sheetId="44">
        <row r="201">
          <cell r="F201">
            <v>7792.2050656250012</v>
          </cell>
        </row>
      </sheetData>
      <sheetData sheetId="45">
        <row r="201">
          <cell r="F201">
            <v>7792.2050656250012</v>
          </cell>
        </row>
      </sheetData>
      <sheetData sheetId="46"/>
      <sheetData sheetId="47">
        <row r="201">
          <cell r="F201">
            <v>7792.2050656250012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>
        <row r="201">
          <cell r="F201">
            <v>7792.2050656250012</v>
          </cell>
        </row>
      </sheetData>
      <sheetData sheetId="61">
        <row r="201">
          <cell r="F201">
            <v>7792.2050656250012</v>
          </cell>
        </row>
      </sheetData>
      <sheetData sheetId="62">
        <row r="201">
          <cell r="F201">
            <v>7792.2050656250012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01">
          <cell r="F201">
            <v>7792.2050656250012</v>
          </cell>
        </row>
      </sheetData>
      <sheetData sheetId="75">
        <row r="201">
          <cell r="F201">
            <v>7792.2050656250012</v>
          </cell>
        </row>
      </sheetData>
      <sheetData sheetId="76">
        <row r="201">
          <cell r="F201">
            <v>7792.2050656250012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201">
          <cell r="F201">
            <v>7792.2050656250012</v>
          </cell>
        </row>
      </sheetData>
      <sheetData sheetId="89"/>
      <sheetData sheetId="90">
        <row r="201">
          <cell r="F201">
            <v>7792.2050656250012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201">
          <cell r="F201">
            <v>7792.2050656250012</v>
          </cell>
        </row>
      </sheetData>
      <sheetData sheetId="103"/>
      <sheetData sheetId="104">
        <row r="201">
          <cell r="F201">
            <v>7792.2050656250012</v>
          </cell>
        </row>
      </sheetData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6"/>
      <sheetName val="MODULO 5"/>
      <sheetName val="MODULO 4"/>
      <sheetName val="Insumos"/>
      <sheetName val="Analisis "/>
      <sheetName val="Analisis Civil MODULO 4"/>
      <sheetName val="Analisis Civil MODULO 5"/>
      <sheetName val="Analisis Civil MODULO 6"/>
      <sheetName val="Mezcla"/>
      <sheetName val=" MObra"/>
      <sheetName val="cotizacion puertas"/>
      <sheetName val="Analisis"/>
      <sheetName val="Cotz."/>
      <sheetName val="MODULO_6"/>
      <sheetName val="MODULO_5"/>
      <sheetName val="MODULO_4"/>
      <sheetName val="Analisis_"/>
      <sheetName val="Analisis_Civil_MODULO_4"/>
      <sheetName val="Analisis_Civil_MODULO_5"/>
      <sheetName val="Analisis_Civil_MODULO_6"/>
      <sheetName val="_MObra"/>
      <sheetName val="cotizacion_puertas"/>
      <sheetName val="Cotz_"/>
      <sheetName val="MODULO_61"/>
      <sheetName val="MODULO_51"/>
      <sheetName val="MODULO_41"/>
      <sheetName val="Analisis_1"/>
      <sheetName val="Analisis_Civil_MODULO_41"/>
      <sheetName val="Analisis_Civil_MODULO_51"/>
      <sheetName val="Analisis_Civil_MODULO_61"/>
      <sheetName val="_MObra1"/>
      <sheetName val="cotizacion_puertas1"/>
      <sheetName val="Cotz_1"/>
      <sheetName val="MODULO_62"/>
      <sheetName val="MODULO_52"/>
      <sheetName val="MODULO_42"/>
      <sheetName val="Analisis_2"/>
      <sheetName val="Analisis_Civil_MODULO_42"/>
      <sheetName val="Analisis_Civil_MODULO_52"/>
      <sheetName val="Analisis_Civil_MODULO_62"/>
      <sheetName val="_MObra2"/>
      <sheetName val="cotizacion_puertas2"/>
      <sheetName val="Cotz_2"/>
      <sheetName val="MODULO_63"/>
      <sheetName val="MODULO_53"/>
      <sheetName val="MODULO_43"/>
      <sheetName val="Analisis_3"/>
      <sheetName val="Analisis_Civil_MODULO_43"/>
      <sheetName val="Analisis_Civil_MODULO_53"/>
      <sheetName val="Analisis_Civil_MODULO_63"/>
      <sheetName val="_MObra3"/>
      <sheetName val="cotizacion_puertas3"/>
      <sheetName val="Cotz_3"/>
      <sheetName val="MODULO_64"/>
      <sheetName val="MODULO_54"/>
      <sheetName val="MODULO_44"/>
      <sheetName val="Analisis_4"/>
      <sheetName val="Analisis_Civil_MODULO_44"/>
      <sheetName val="Analisis_Civil_MODULO_54"/>
      <sheetName val="Analisis_Civil_MODULO_64"/>
      <sheetName val="_MObra4"/>
      <sheetName val="cotizacion_puertas4"/>
      <sheetName val="Cotz_4"/>
      <sheetName val="MODULO_65"/>
      <sheetName val="MODULO_55"/>
      <sheetName val="MODULO_45"/>
      <sheetName val="Analisis_5"/>
      <sheetName val="Analisis_Civil_MODULO_45"/>
      <sheetName val="Analisis_Civil_MODULO_55"/>
      <sheetName val="Analisis_Civil_MODULO_65"/>
      <sheetName val="_MObra5"/>
      <sheetName val="cotizacion_puertas5"/>
      <sheetName val="Cotz_5"/>
      <sheetName val="Precios"/>
      <sheetName val="V.Tierras A"/>
      <sheetName val="II.3"/>
      <sheetName val="II_3"/>
      <sheetName val="Los Ángeles (Fase II)"/>
      <sheetName val="MO"/>
      <sheetName val="Ana.precios un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GONZALO"/>
      <sheetName val="via"/>
      <sheetName val="MATERIALES LISTADO"/>
      <sheetName val="Insumos"/>
      <sheetName val="Análisis"/>
      <sheetName val="INS"/>
      <sheetName val="M_O_"/>
      <sheetName val="Analisis_(2)"/>
      <sheetName val="analisis_basicos"/>
      <sheetName val="ANALISIS_"/>
      <sheetName val="COLOCACION_DE_TUBERIA"/>
      <sheetName val="C_D_C_,_C_Op__y_C_G_"/>
      <sheetName val="Malla_Ciclónica_y_Muros_Blo_"/>
      <sheetName val="RECLAMACION_3"/>
      <sheetName val="MATERIALES_LISTADO"/>
      <sheetName val="M_O_1"/>
      <sheetName val="Analisis_(2)1"/>
      <sheetName val="analisis_basicos1"/>
      <sheetName val="ANALISIS_1"/>
      <sheetName val="COLOCACION_DE_TUBERIA1"/>
      <sheetName val="C_D_C_,_C_Op__y_C_G_1"/>
      <sheetName val="Malla_Ciclónica_y_Muros_Blo_1"/>
      <sheetName val="RECLAMACION_31"/>
      <sheetName val="MATERIALES_LISTADO1"/>
      <sheetName val="M_O_2"/>
      <sheetName val="Analisis_(2)2"/>
      <sheetName val="analisis_basicos2"/>
      <sheetName val="ANALISIS_2"/>
      <sheetName val="COLOCACION_DE_TUBERIA2"/>
      <sheetName val="C_D_C_,_C_Op__y_C_G_2"/>
      <sheetName val="Malla_Ciclónica_y_Muros_Blo_2"/>
      <sheetName val="RECLAMACION_32"/>
      <sheetName val="MATERIALES_LISTADO2"/>
      <sheetName val="M_O_3"/>
      <sheetName val="Analisis_(2)3"/>
      <sheetName val="analisis_basicos3"/>
      <sheetName val="ANALISIS_3"/>
      <sheetName val="COLOCACION_DE_TUBERIA3"/>
      <sheetName val="C_D_C_,_C_Op__y_C_G_3"/>
      <sheetName val="Malla_Ciclónica_y_Muros_Blo_3"/>
      <sheetName val="RECLAMACION_33"/>
      <sheetName val="MATERIALES_LISTADO3"/>
      <sheetName val="M_O_4"/>
      <sheetName val="Analisis_(2)4"/>
      <sheetName val="analisis_basicos4"/>
      <sheetName val="ANALISIS_4"/>
      <sheetName val="COLOCACION_DE_TUBERIA4"/>
      <sheetName val="C_D_C_,_C_Op__y_C_G_4"/>
      <sheetName val="Malla_Ciclónica_y_Muros_Blo_4"/>
      <sheetName val="RECLAMACION_34"/>
      <sheetName val="MATERIALES_LISTADO4"/>
      <sheetName val="M_O_5"/>
      <sheetName val="Analisis_(2)5"/>
      <sheetName val="analisis_basicos5"/>
      <sheetName val="ANALISIS_5"/>
      <sheetName val="COLOCACION_DE_TUBERIA5"/>
      <sheetName val="C_D_C_,_C_Op__y_C_G_5"/>
      <sheetName val="Malla_Ciclónica_y_Muros_Blo_5"/>
      <sheetName val="RECLAMACION_35"/>
      <sheetName val="MATERIALES_LISTADO5"/>
      <sheetName val="INSU"/>
      <sheetName val="MO"/>
      <sheetName val="Mat"/>
      <sheetName val="anal term"/>
      <sheetName val="Jornal"/>
      <sheetName val="Sheet4"/>
      <sheetName val="Sheet5"/>
      <sheetName val="caseta de planta"/>
      <sheetName val="MATERIALES"/>
      <sheetName val="OBRAMANO"/>
      <sheetName val="EQUIP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C9">
            <v>1525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C9">
            <v>1525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PRESENTACION (2)"/>
      <sheetName val="PRESUPUESTO (2)"/>
      <sheetName val="P.U. Const"/>
      <sheetName val="Materiales"/>
      <sheetName val="Salarios"/>
      <sheetName val="Precios"/>
      <sheetName val="EQUIPOS"/>
      <sheetName val="COSTO INDIRECTO"/>
      <sheetName val="OPERADORES EQUIPOS"/>
      <sheetName val="Analisis"/>
      <sheetName val="Insumos (2)"/>
      <sheetName val="M.O."/>
      <sheetName val="Insumos"/>
      <sheetName val="Análisis"/>
      <sheetName val="via"/>
      <sheetName val="PRESENTACION_(2)"/>
      <sheetName val="PRESUPUESTO_(2)"/>
      <sheetName val="P_U__Const"/>
      <sheetName val="qqVgas"/>
      <sheetName val="PRESENTACION_(2)1"/>
      <sheetName val="PRESUPUESTO_(2)1"/>
      <sheetName val="P_U__Const1"/>
      <sheetName val="COSTO_INDIRECTO"/>
      <sheetName val="OPERADORES_EQUIPOS"/>
      <sheetName val="Insumos_(2)"/>
      <sheetName val="M_O_"/>
      <sheetName val="PRESENTACION_(2)2"/>
      <sheetName val="PRESUPUESTO_(2)2"/>
      <sheetName val="P_U__Const2"/>
      <sheetName val="COSTO_INDIRECTO1"/>
      <sheetName val="OPERADORES_EQUIPOS1"/>
      <sheetName val="Insumos_(2)1"/>
      <sheetName val="M_O_1"/>
      <sheetName val="med.mov.de tierras2"/>
      <sheetName val="PRESENTACION_(2)3"/>
      <sheetName val="PRESUPUESTO_(2)3"/>
      <sheetName val="P_U__Const3"/>
      <sheetName val="COSTO_INDIRECTO2"/>
      <sheetName val="OPERADORES_EQUIPOS2"/>
      <sheetName val="Insumos_(2)2"/>
      <sheetName val="M_O_2"/>
      <sheetName val="PRESENTACION_(2)4"/>
      <sheetName val="PRESUPUESTO_(2)4"/>
      <sheetName val="P_U__Const4"/>
      <sheetName val="COSTO_INDIRECTO3"/>
      <sheetName val="OPERADORES_EQUIPOS3"/>
      <sheetName val="Insumos_(2)3"/>
      <sheetName val="M_O_3"/>
      <sheetName val="PRESENTACION_(2)5"/>
      <sheetName val="PRESUPUESTO_(2)5"/>
      <sheetName val="P_U__Const5"/>
      <sheetName val="COSTO_INDIRECTO4"/>
      <sheetName val="OPERADORES_EQUIPOS4"/>
      <sheetName val="Insumos_(2)4"/>
      <sheetName val="M_O_4"/>
      <sheetName val="PRESENTACION_(2)6"/>
      <sheetName val="PRESUPUESTO_(2)6"/>
      <sheetName val="P_U__Const6"/>
      <sheetName val="COSTO_INDIRECTO5"/>
      <sheetName val="OPERADORES_EQUIPOS5"/>
      <sheetName val="Insumos_(2)5"/>
      <sheetName val="M_O_5"/>
      <sheetName val="MANO DE OBRA"/>
      <sheetName val="Desembolso de Caja"/>
      <sheetName val="med_mov_de_tierras21"/>
      <sheetName val="med_mov_de_tierras2"/>
      <sheetName val="Volumenes"/>
      <sheetName val="anal term"/>
      <sheetName val="Ana-Sanit."/>
      <sheetName val="Anal. horm."/>
      <sheetName val="UASD"/>
      <sheetName val="Mat"/>
      <sheetName val="Pu-Sanit."/>
      <sheetName val="Col.Amarre"/>
      <sheetName val="Escalera"/>
      <sheetName val="Muros"/>
      <sheetName val="a"/>
      <sheetName val="lis-prec"/>
      <sheetName val="MO"/>
      <sheetName val="BASICA EL MANI"/>
      <sheetName val="CUBICACION "/>
      <sheetName val="Mano Obra"/>
      <sheetName val="listado"/>
      <sheetName val="listado equipos a utilizar"/>
      <sheetName val="MATERIALES LISTADO"/>
      <sheetName val="capil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K15">
            <v>145</v>
          </cell>
        </row>
      </sheetData>
      <sheetData sheetId="5" refreshError="1">
        <row r="14">
          <cell r="D14">
            <v>45</v>
          </cell>
        </row>
        <row r="16">
          <cell r="D16">
            <v>45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UMEN (2)"/>
      <sheetName val="PASARELA 96 m"/>
      <sheetName val="PASARELA 70 m"/>
      <sheetName val="TUNEL MARG-NORTE"/>
      <sheetName val="ANALISIS"/>
      <sheetName val="Acarreos "/>
      <sheetName val="COMPRESOR "/>
      <sheetName val="EQUIPOS"/>
      <sheetName val="MATERIALES "/>
      <sheetName val="MANO DE OBRA"/>
      <sheetName val="ingenieria"/>
      <sheetName val="MANT.TRANSITO"/>
      <sheetName val="CAMPAMENTO2"/>
      <sheetName val="ANALISIS MUROS Y ZAPATAS "/>
      <sheetName val="PANEL PAMPP1"/>
      <sheetName val="PANEL PAMPP2"/>
      <sheetName val="VIGA POSTENSADA"/>
      <sheetName val="INSUMOS"/>
      <sheetName val="Materiales"/>
      <sheetName val="Salarios"/>
      <sheetName val="MO"/>
      <sheetName val="REPORTE SAN LUIS"/>
      <sheetName val="ANALISIS PARTIDAS CARRET."/>
      <sheetName val="OFICINA Y LABORATORIO"/>
      <sheetName val="RESUMEN_(2)"/>
      <sheetName val="PASARELA_96_m"/>
      <sheetName val="PASARELA_70_m"/>
      <sheetName val="TUNEL_MARG-NORTE"/>
      <sheetName val="Acarreos_"/>
      <sheetName val="COMPRESOR_"/>
      <sheetName val="MATERIALES_"/>
      <sheetName val="MANO_DE_OBRA"/>
      <sheetName val="MANT_TRANSITO"/>
      <sheetName val="ANALISIS_MUROS_Y_ZAPATAS_"/>
      <sheetName val="PANEL_PAMPP1"/>
      <sheetName val="PANEL_PAMPP2"/>
      <sheetName val="VIGA_POSTENSADA"/>
      <sheetName val="REPORTE_SAN_LUIS"/>
      <sheetName val="ANALISIS_PARTIDAS_CARRET_"/>
      <sheetName val="OFICINA_Y_LABORATORIO"/>
      <sheetName val="RESUMEN_(2)1"/>
      <sheetName val="PASARELA_96_m1"/>
      <sheetName val="PASARELA_70_m1"/>
      <sheetName val="TUNEL_MARG-NORTE1"/>
      <sheetName val="Acarreos_1"/>
      <sheetName val="COMPRESOR_1"/>
      <sheetName val="MATERIALES_1"/>
      <sheetName val="MANO_DE_OBRA1"/>
      <sheetName val="MANT_TRANSITO1"/>
      <sheetName val="ANALISIS_MUROS_Y_ZAPATAS_1"/>
      <sheetName val="PANEL_PAMPP11"/>
      <sheetName val="PANEL_PAMPP21"/>
      <sheetName val="VIGA_POSTENSADA1"/>
      <sheetName val="REPORTE_SAN_LUIS1"/>
      <sheetName val="ANALISIS_PARTIDAS_CARRET_1"/>
      <sheetName val="OFICINA_Y_LABORATORIO1"/>
      <sheetName val="RESUMEN_(2)2"/>
      <sheetName val="PASARELA_96_m2"/>
      <sheetName val="PASARELA_70_m2"/>
      <sheetName val="TUNEL_MARG-NORTE2"/>
      <sheetName val="Acarreos_2"/>
      <sheetName val="COMPRESOR_2"/>
      <sheetName val="MATERIALES_2"/>
      <sheetName val="MANO_DE_OBRA2"/>
      <sheetName val="MANT_TRANSITO2"/>
      <sheetName val="ANALISIS_MUROS_Y_ZAPATAS_2"/>
      <sheetName val="PANEL_PAMPP12"/>
      <sheetName val="PANEL_PAMPP22"/>
      <sheetName val="VIGA_POSTENSADA2"/>
      <sheetName val="REPORTE_SAN_LUIS2"/>
      <sheetName val="ANALISIS_PARTIDAS_CARRET_2"/>
      <sheetName val="OFICINA_Y_LABORATORIO2"/>
      <sheetName val="RESUMEN_(2)3"/>
      <sheetName val="PASARELA_96_m3"/>
      <sheetName val="PASARELA_70_m3"/>
      <sheetName val="TUNEL_MARG-NORTE3"/>
      <sheetName val="Acarreos_3"/>
      <sheetName val="COMPRESOR_3"/>
      <sheetName val="MATERIALES_3"/>
      <sheetName val="MANO_DE_OBRA3"/>
      <sheetName val="MANT_TRANSITO3"/>
      <sheetName val="ANALISIS_MUROS_Y_ZAPATAS_3"/>
      <sheetName val="PANEL_PAMPP13"/>
      <sheetName val="PANEL_PAMPP23"/>
      <sheetName val="VIGA_POSTENSADA3"/>
      <sheetName val="REPORTE_SAN_LUIS3"/>
      <sheetName val="ANALISIS_PARTIDAS_CARRET_3"/>
      <sheetName val="OFICINA_Y_LABORATORIO3"/>
      <sheetName val="RESUMEN_(2)4"/>
      <sheetName val="PASARELA_96_m4"/>
      <sheetName val="PASARELA_70_m4"/>
      <sheetName val="TUNEL_MARG-NORTE4"/>
      <sheetName val="Acarreos_4"/>
      <sheetName val="COMPRESOR_4"/>
      <sheetName val="MATERIALES_4"/>
      <sheetName val="MANO_DE_OBRA4"/>
      <sheetName val="MANT_TRANSITO4"/>
      <sheetName val="ANALISIS_MUROS_Y_ZAPATAS_4"/>
      <sheetName val="PANEL_PAMPP14"/>
      <sheetName val="PANEL_PAMPP24"/>
      <sheetName val="VIGA_POSTENSADA4"/>
      <sheetName val="REPORTE_SAN_LUIS4"/>
      <sheetName val="ANALISIS_PARTIDAS_CARRET_4"/>
      <sheetName val="OFICINA_Y_LABORATORIO4"/>
      <sheetName val="RESUMEN_(2)5"/>
      <sheetName val="PASARELA_96_m5"/>
      <sheetName val="PASARELA_70_m5"/>
      <sheetName val="TUNEL_MARG-NORTE5"/>
      <sheetName val="Acarreos_5"/>
      <sheetName val="COMPRESOR_5"/>
      <sheetName val="MATERIALES_5"/>
      <sheetName val="MANO_DE_OBRA5"/>
      <sheetName val="MANT_TRANSITO5"/>
      <sheetName val="ANALISIS_MUROS_Y_ZAPATAS_5"/>
      <sheetName val="PANEL_PAMPP15"/>
      <sheetName val="PANEL_PAMPP25"/>
      <sheetName val="VIGA_POSTENSADA5"/>
      <sheetName val="REPORTE_SAN_LUIS5"/>
      <sheetName val="ANALISIS_PARTIDAS_CARRET_5"/>
      <sheetName val="OFICINA_Y_LABORATORIO5"/>
      <sheetName val="Pu-Sanit."/>
      <sheetName val="Mat"/>
      <sheetName val="Col.Amarre"/>
      <sheetName val="Escalera"/>
      <sheetName val="Muros"/>
      <sheetName val="ANALISIS STO D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7">
          <cell r="H27">
            <v>803336.16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7">
          <cell r="H27">
            <v>803336.16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7">
          <cell r="H27">
            <v>803336.16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 DE EQUIPOS"/>
      <sheetName val="TARIFA DE EQUIPOS 31-07-13"/>
      <sheetName val="ANALISIS EQUIPOS"/>
      <sheetName val="ACARREOS"/>
      <sheetName val="ANALISIS PARTIDAS CARRET."/>
      <sheetName val="PRESUPUESTO"/>
      <sheetName val="PRESUPUESTO II "/>
      <sheetName val="sub-contratos"/>
      <sheetName val="MATERIALES "/>
      <sheetName val="MANO DE OBRA"/>
      <sheetName val="ingenieria"/>
      <sheetName val="MANT.TRANSITO"/>
      <sheetName val="CAMPAMENTO2"/>
      <sheetName val="LISTA DE MATERIALES GRAL"/>
      <sheetName val="MANO DE OBRA GENERAL"/>
      <sheetName val="ANALISIS PARTIDAS EDIFIC."/>
      <sheetName val="LISTA P.U. EDIFIC."/>
      <sheetName val="HOJA DE CALCULO"/>
      <sheetName val="TARIFA_DE_EQUIPOS"/>
      <sheetName val="TARIFA_DE_EQUIPOS_31-07-13"/>
      <sheetName val="ANALISIS_EQUIPOS"/>
      <sheetName val="ANALISIS_PARTIDAS_CARRET_"/>
      <sheetName val="PRESUPUESTO_II_"/>
      <sheetName val="MATERIALES_"/>
      <sheetName val="MANO_DE_OBRA"/>
      <sheetName val="MANT_TRANSITO"/>
      <sheetName val="LISTA_DE_MATERIALES_GRAL"/>
      <sheetName val="MANO_DE_OBRA_GENERAL"/>
      <sheetName val="ANALISIS_PARTIDAS_EDIFIC_"/>
      <sheetName val="LISTA_P_U__EDIFIC_"/>
      <sheetName val="HOJA_DE_CALCULO"/>
      <sheetName val="TARIFA_DE_EQUIPOS1"/>
      <sheetName val="TARIFA_DE_EQUIPOS_31-07-131"/>
      <sheetName val="ANALISIS_EQUIPOS1"/>
      <sheetName val="ANALISIS_PARTIDAS_CARRET_1"/>
      <sheetName val="PRESUPUESTO_II_1"/>
      <sheetName val="MATERIALES_1"/>
      <sheetName val="MANO_DE_OBRA1"/>
      <sheetName val="MANT_TRANSITO1"/>
      <sheetName val="LISTA_DE_MATERIALES_GRAL1"/>
      <sheetName val="MANO_DE_OBRA_GENERAL1"/>
      <sheetName val="ANALISIS_PARTIDAS_EDIFIC_1"/>
      <sheetName val="LISTA_P_U__EDIFIC_1"/>
      <sheetName val="HOJA_DE_CALCULO1"/>
      <sheetName val="TARIFA_DE_EQUIPOS2"/>
      <sheetName val="TARIFA_DE_EQUIPOS_31-07-132"/>
      <sheetName val="ANALISIS_EQUIPOS2"/>
      <sheetName val="ANALISIS_PARTIDAS_CARRET_2"/>
      <sheetName val="PRESUPUESTO_II_2"/>
      <sheetName val="MATERIALES_2"/>
      <sheetName val="MANO_DE_OBRA2"/>
      <sheetName val="MANT_TRANSITO2"/>
      <sheetName val="LISTA_DE_MATERIALES_GRAL2"/>
      <sheetName val="MANO_DE_OBRA_GENERAL2"/>
      <sheetName val="ANALISIS_PARTIDAS_EDIFIC_2"/>
      <sheetName val="LISTA_P_U__EDIFIC_2"/>
      <sheetName val="HOJA_DE_CALCULO2"/>
      <sheetName val="TARIFA_DE_EQUIPOS3"/>
      <sheetName val="TARIFA_DE_EQUIPOS_31-07-133"/>
      <sheetName val="ANALISIS_EQUIPOS3"/>
      <sheetName val="ANALISIS_PARTIDAS_CARRET_3"/>
      <sheetName val="PRESUPUESTO_II_3"/>
      <sheetName val="MATERIALES_3"/>
      <sheetName val="MANO_DE_OBRA3"/>
      <sheetName val="MANT_TRANSITO3"/>
      <sheetName val="LISTA_DE_MATERIALES_GRAL3"/>
      <sheetName val="MANO_DE_OBRA_GENERAL3"/>
      <sheetName val="ANALISIS_PARTIDAS_EDIFIC_3"/>
      <sheetName val="LISTA_P_U__EDIFIC_3"/>
      <sheetName val="HOJA_DE_CALCULO3"/>
    </sheetNames>
    <sheetDataSet>
      <sheetData sheetId="0">
        <row r="8">
          <cell r="I8">
            <v>9732.0759999999991</v>
          </cell>
        </row>
      </sheetData>
      <sheetData sheetId="1"/>
      <sheetData sheetId="2">
        <row r="9">
          <cell r="H9">
            <v>131</v>
          </cell>
        </row>
      </sheetData>
      <sheetData sheetId="3">
        <row r="10">
          <cell r="E10">
            <v>18.29</v>
          </cell>
        </row>
      </sheetData>
      <sheetData sheetId="4">
        <row r="2">
          <cell r="A2" t="str">
            <v>GRUPO JP</v>
          </cell>
        </row>
        <row r="564">
          <cell r="H564">
            <v>605.41562399999998</v>
          </cell>
        </row>
      </sheetData>
      <sheetData sheetId="5">
        <row r="21">
          <cell r="E21">
            <v>930872.20973782765</v>
          </cell>
        </row>
      </sheetData>
      <sheetData sheetId="6">
        <row r="63">
          <cell r="E63">
            <v>2609.8200000000002</v>
          </cell>
        </row>
      </sheetData>
      <sheetData sheetId="7"/>
      <sheetData sheetId="8">
        <row r="15">
          <cell r="E15">
            <v>2021.56</v>
          </cell>
        </row>
      </sheetData>
      <sheetData sheetId="9">
        <row r="8">
          <cell r="A8" t="str">
            <v xml:space="preserve">AYUDANTE </v>
          </cell>
        </row>
      </sheetData>
      <sheetData sheetId="10"/>
      <sheetData sheetId="11"/>
      <sheetData sheetId="12">
        <row r="23">
          <cell r="G23">
            <v>372488.8</v>
          </cell>
        </row>
      </sheetData>
      <sheetData sheetId="13">
        <row r="40">
          <cell r="C40">
            <v>158.73000000000002</v>
          </cell>
        </row>
      </sheetData>
      <sheetData sheetId="14">
        <row r="20">
          <cell r="E20">
            <v>34596</v>
          </cell>
        </row>
      </sheetData>
      <sheetData sheetId="15"/>
      <sheetData sheetId="16"/>
      <sheetData sheetId="17"/>
      <sheetData sheetId="18">
        <row r="8">
          <cell r="I8">
            <v>9732.0759999999991</v>
          </cell>
        </row>
      </sheetData>
      <sheetData sheetId="19"/>
      <sheetData sheetId="20">
        <row r="9">
          <cell r="H9">
            <v>131</v>
          </cell>
        </row>
      </sheetData>
      <sheetData sheetId="21">
        <row r="2">
          <cell r="A2" t="str">
            <v>GRUPO JP</v>
          </cell>
        </row>
      </sheetData>
      <sheetData sheetId="22">
        <row r="63">
          <cell r="E63">
            <v>2609.8200000000002</v>
          </cell>
        </row>
      </sheetData>
      <sheetData sheetId="23">
        <row r="15">
          <cell r="E15">
            <v>2021.56</v>
          </cell>
        </row>
      </sheetData>
      <sheetData sheetId="24">
        <row r="8">
          <cell r="A8" t="str">
            <v xml:space="preserve">AYUDANTE </v>
          </cell>
        </row>
      </sheetData>
      <sheetData sheetId="25"/>
      <sheetData sheetId="26">
        <row r="40">
          <cell r="C40">
            <v>158.73000000000002</v>
          </cell>
        </row>
      </sheetData>
      <sheetData sheetId="27">
        <row r="20">
          <cell r="E20">
            <v>34596</v>
          </cell>
        </row>
      </sheetData>
      <sheetData sheetId="28"/>
      <sheetData sheetId="29"/>
      <sheetData sheetId="30"/>
      <sheetData sheetId="31">
        <row r="8">
          <cell r="I8">
            <v>9732.0759999999991</v>
          </cell>
        </row>
      </sheetData>
      <sheetData sheetId="32"/>
      <sheetData sheetId="33">
        <row r="9">
          <cell r="H9">
            <v>131</v>
          </cell>
        </row>
      </sheetData>
      <sheetData sheetId="34">
        <row r="2">
          <cell r="A2" t="str">
            <v>GRUPO JP</v>
          </cell>
        </row>
      </sheetData>
      <sheetData sheetId="35">
        <row r="63">
          <cell r="E63">
            <v>2609.8200000000002</v>
          </cell>
        </row>
      </sheetData>
      <sheetData sheetId="36">
        <row r="15">
          <cell r="E15">
            <v>2021.56</v>
          </cell>
        </row>
      </sheetData>
      <sheetData sheetId="37">
        <row r="8">
          <cell r="A8" t="str">
            <v xml:space="preserve">AYUDANTE </v>
          </cell>
        </row>
      </sheetData>
      <sheetData sheetId="38"/>
      <sheetData sheetId="39">
        <row r="40">
          <cell r="C40">
            <v>158.73000000000002</v>
          </cell>
        </row>
      </sheetData>
      <sheetData sheetId="40">
        <row r="20">
          <cell r="E20">
            <v>34596</v>
          </cell>
        </row>
      </sheetData>
      <sheetData sheetId="41"/>
      <sheetData sheetId="42"/>
      <sheetData sheetId="43"/>
      <sheetData sheetId="44">
        <row r="8">
          <cell r="I8">
            <v>9732.0759999999991</v>
          </cell>
        </row>
      </sheetData>
      <sheetData sheetId="45"/>
      <sheetData sheetId="46">
        <row r="9">
          <cell r="H9">
            <v>131</v>
          </cell>
        </row>
      </sheetData>
      <sheetData sheetId="47">
        <row r="2">
          <cell r="A2" t="str">
            <v>GRUPO JP</v>
          </cell>
        </row>
      </sheetData>
      <sheetData sheetId="48">
        <row r="63">
          <cell r="E63">
            <v>2609.8200000000002</v>
          </cell>
        </row>
      </sheetData>
      <sheetData sheetId="49">
        <row r="15">
          <cell r="E15">
            <v>2021.56</v>
          </cell>
        </row>
      </sheetData>
      <sheetData sheetId="50">
        <row r="8">
          <cell r="A8" t="str">
            <v xml:space="preserve">AYUDANTE </v>
          </cell>
        </row>
      </sheetData>
      <sheetData sheetId="51"/>
      <sheetData sheetId="52">
        <row r="40">
          <cell r="C40">
            <v>158.73000000000002</v>
          </cell>
        </row>
      </sheetData>
      <sheetData sheetId="53">
        <row r="20">
          <cell r="E20">
            <v>34596</v>
          </cell>
        </row>
      </sheetData>
      <sheetData sheetId="54"/>
      <sheetData sheetId="55"/>
      <sheetData sheetId="56"/>
      <sheetData sheetId="57">
        <row r="8">
          <cell r="I8">
            <v>9732.0759999999991</v>
          </cell>
        </row>
      </sheetData>
      <sheetData sheetId="58"/>
      <sheetData sheetId="59">
        <row r="9">
          <cell r="H9">
            <v>131</v>
          </cell>
        </row>
      </sheetData>
      <sheetData sheetId="60">
        <row r="2">
          <cell r="A2" t="str">
            <v>GRUPO JP</v>
          </cell>
        </row>
      </sheetData>
      <sheetData sheetId="61">
        <row r="63">
          <cell r="E63">
            <v>2609.8200000000002</v>
          </cell>
        </row>
      </sheetData>
      <sheetData sheetId="62">
        <row r="15">
          <cell r="E15">
            <v>2021.56</v>
          </cell>
        </row>
      </sheetData>
      <sheetData sheetId="63">
        <row r="8">
          <cell r="A8" t="str">
            <v xml:space="preserve">AYUDANTE </v>
          </cell>
        </row>
      </sheetData>
      <sheetData sheetId="64"/>
      <sheetData sheetId="65">
        <row r="40">
          <cell r="C40">
            <v>158.73000000000002</v>
          </cell>
        </row>
      </sheetData>
      <sheetData sheetId="66">
        <row r="20">
          <cell r="E20">
            <v>34596</v>
          </cell>
        </row>
      </sheetData>
      <sheetData sheetId="67"/>
      <sheetData sheetId="68"/>
      <sheetData sheetId="6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Equi"/>
      <sheetName val="Herram"/>
      <sheetName val="Rndmto"/>
      <sheetName val="MOCuadrillas"/>
      <sheetName val="MOJornal"/>
      <sheetName val="AnaEdif"/>
      <sheetName val="Indice"/>
      <sheetName val="Presup"/>
      <sheetName val="FA INS"/>
      <sheetName val="FA HERR"/>
      <sheetName val="AnaVIAL NoOk"/>
      <sheetName val="DatosPROY"/>
      <sheetName val="Cotiz OTROS"/>
      <sheetName val="AnaPRE"/>
      <sheetName val="Ana EMERG JPP"/>
      <sheetName val="Presup EMERG JPP"/>
      <sheetName val="PLOM"/>
      <sheetName val="MOPlom"/>
      <sheetName val="AnaCONTRA"/>
      <sheetName val="Cortes"/>
      <sheetName val="PreOsvaldo"/>
      <sheetName val="Simo3"/>
      <sheetName val="FA_INS"/>
      <sheetName val="FA_HERR"/>
      <sheetName val="AnaVIAL_NoOk"/>
      <sheetName val="Cotiz_OTROS"/>
      <sheetName val="Ana_EMERG_JPP"/>
      <sheetName val="Presup_EMERG_JPP"/>
      <sheetName val="FA_INS1"/>
      <sheetName val="FA_HERR1"/>
      <sheetName val="AnaVIAL_NoOk1"/>
      <sheetName val="Cotiz_OTROS1"/>
      <sheetName val="Ana_EMERG_JPP1"/>
      <sheetName val="Presup_EMERG_JPP1"/>
      <sheetName val="FA_INS2"/>
      <sheetName val="FA_HERR2"/>
      <sheetName val="AnaVIAL_NoOk2"/>
      <sheetName val="Cotiz_OTROS2"/>
      <sheetName val="Ana_EMERG_JPP2"/>
      <sheetName val="Presup_EMERG_JPP2"/>
      <sheetName val="FA_INS3"/>
      <sheetName val="FA_HERR3"/>
      <sheetName val="AnaVIAL_NoOk3"/>
      <sheetName val="Cotiz_OTROS3"/>
      <sheetName val="Ana_EMERG_JPP3"/>
      <sheetName val="Presup_EMERG_JPP3"/>
      <sheetName val="M.O."/>
      <sheetName val="MANT.TRANSITO"/>
      <sheetName val="INSUMOS"/>
      <sheetName val="listado equipos a utilizar"/>
      <sheetName val="Analisis"/>
    </sheetNames>
    <sheetDataSet>
      <sheetData sheetId="0">
        <row r="7">
          <cell r="A7" t="str">
            <v>MANO DE OBRA JORNALES DIARIO (Sin ITBIS)</v>
          </cell>
        </row>
      </sheetData>
      <sheetData sheetId="1"/>
      <sheetData sheetId="2"/>
      <sheetData sheetId="3"/>
      <sheetData sheetId="4"/>
      <sheetData sheetId="5">
        <row r="7">
          <cell r="A7" t="str">
            <v>MANO DE OBRA JORNALES DIARIO (Sin ITBIS)</v>
          </cell>
        </row>
      </sheetData>
      <sheetData sheetId="6">
        <row r="7">
          <cell r="A7" t="str">
            <v>MANO DE OBRA JORNALES DIARIO (Sin ITBIS)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Terminaciones"/>
      <sheetName val="Muros de Block"/>
      <sheetName val="mov. de tierra"/>
      <sheetName val="Demoliciones"/>
      <sheetName val="Mezclas"/>
      <sheetName val="Hormigones"/>
      <sheetName val="Sanitaria"/>
      <sheetName val="Insumos"/>
      <sheetName val="MOJornal"/>
      <sheetName val="Muros_de_Block"/>
      <sheetName val="mov__de_tierra"/>
      <sheetName val="Muros_de_Block1"/>
      <sheetName val="mov__de_tierra1"/>
      <sheetName val="Muros_de_Block2"/>
      <sheetName val="mov__de_tierra2"/>
      <sheetName val="Muros_de_Block3"/>
      <sheetName val="mov__de_tierra3"/>
      <sheetName val="Muros_de_Block4"/>
      <sheetName val="mov__de_tierra4"/>
      <sheetName val="Muros_de_Block5"/>
      <sheetName val="mov__de_tierra5"/>
      <sheetName val="MANT.TRANSI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.t C"/>
      <sheetName val="m y h.a. C"/>
      <sheetName val="term.C"/>
      <sheetName val="v. exterior"/>
      <sheetName val="LOSA 9N"/>
      <sheetName val="Insumos"/>
      <sheetName val="Hormigon Armado"/>
      <sheetName val="Analisis "/>
      <sheetName val="Mezcla"/>
      <sheetName val="Res. Cuantia"/>
      <sheetName val="m_t_C"/>
      <sheetName val="m_y_h_a__C"/>
      <sheetName val="term_C"/>
      <sheetName val="v__exterior"/>
      <sheetName val="LOSA_9N"/>
      <sheetName val="Hormigon_Armado"/>
      <sheetName val="Analisis_"/>
      <sheetName val="Res__Cuantia"/>
      <sheetName val="m_t_C1"/>
      <sheetName val="m_y_h_a__C1"/>
      <sheetName val="term_C1"/>
      <sheetName val="v__exterior1"/>
      <sheetName val="LOSA_9N1"/>
      <sheetName val="Hormigon_Armado1"/>
      <sheetName val="Analisis_1"/>
      <sheetName val="Res__Cuantia1"/>
      <sheetName val="m_t_C2"/>
      <sheetName val="m_y_h_a__C2"/>
      <sheetName val="term_C2"/>
      <sheetName val="v__exterior2"/>
      <sheetName val="LOSA_9N2"/>
      <sheetName val="Hormigon_Armado2"/>
      <sheetName val="Analisis_2"/>
      <sheetName val="Res__Cuantia2"/>
      <sheetName val="m_t_C3"/>
      <sheetName val="m_y_h_a__C3"/>
      <sheetName val="term_C3"/>
      <sheetName val="v__exterior3"/>
      <sheetName val="LOSA_9N3"/>
      <sheetName val="Hormigon_Armado3"/>
      <sheetName val="Analisis_3"/>
      <sheetName val="Res__Cuantia3"/>
      <sheetName val="mov. de tierra"/>
      <sheetName val="MOJornal"/>
    </sheetNames>
    <sheetDataSet>
      <sheetData sheetId="0" refreshError="1"/>
      <sheetData sheetId="1" refreshError="1">
        <row r="18">
          <cell r="I18">
            <v>0.1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8">
          <cell r="I18">
            <v>0.1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I18">
            <v>0.1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Presupuesto"/>
      <sheetName val="Calculo de cantidades"/>
      <sheetName val="Analisis "/>
      <sheetName val="Equipos "/>
      <sheetName val="Mano de obra "/>
      <sheetName val="Sheet1"/>
      <sheetName val="Sheet2"/>
      <sheetName val="Sheet3"/>
      <sheetName val="Cubicacion"/>
      <sheetName val="m.t C"/>
      <sheetName val="Analisis"/>
      <sheetName val="Salarios"/>
      <sheetName val="mov. de tierra"/>
      <sheetName val="volumen"/>
      <sheetName val="I.HORMIGON"/>
      <sheetName val="PRE Desvio Alcant.  Potable"/>
      <sheetName val="Analisis_Contrato"/>
      <sheetName val="Calculo_de_cantidades"/>
      <sheetName val="Analisis_"/>
      <sheetName val="Equipos_"/>
      <sheetName val="Mano_de_obra_"/>
      <sheetName val="m_t_C"/>
      <sheetName val="mov__de_tierra"/>
      <sheetName val="I_HORMIGON"/>
      <sheetName val="PRE_Desvio_Alcant___Potable"/>
      <sheetName val="Analisis_Contrato1"/>
      <sheetName val="Calculo_de_cantidades1"/>
      <sheetName val="Analisis_1"/>
      <sheetName val="Equipos_1"/>
      <sheetName val="Mano_de_obra_1"/>
      <sheetName val="m_t_C1"/>
      <sheetName val="mov__de_tierra1"/>
      <sheetName val="I_HORMIGON1"/>
      <sheetName val="PRE_Desvio_Alcant___Potable1"/>
      <sheetName val="Analisis_Contrato2"/>
      <sheetName val="Calculo_de_cantidades2"/>
      <sheetName val="Analisis_2"/>
      <sheetName val="Equipos_2"/>
      <sheetName val="Mano_de_obra_2"/>
      <sheetName val="m_t_C2"/>
      <sheetName val="mov__de_tierra2"/>
      <sheetName val="I_HORMIGON2"/>
      <sheetName val="PRE_Desvio_Alcant___Potable2"/>
      <sheetName val="Analisis_Contrato3"/>
      <sheetName val="Calculo_de_cantidades3"/>
      <sheetName val="Analisis_3"/>
      <sheetName val="Equipos_3"/>
      <sheetName val="Mano_de_obra_3"/>
      <sheetName val="m_t_C3"/>
      <sheetName val="mov__de_tierra3"/>
      <sheetName val="I_HORMIGON3"/>
      <sheetName val="PRE_Desvio_Alcant___Potable3"/>
      <sheetName val="Analisis_Contrato4"/>
      <sheetName val="Calculo_de_cantidades4"/>
      <sheetName val="Analisis_4"/>
      <sheetName val="Equipos_4"/>
      <sheetName val="Mano_de_obra_4"/>
      <sheetName val="m_t_C4"/>
      <sheetName val="mov__de_tierra4"/>
      <sheetName val="I_HORMIGON4"/>
      <sheetName val="PRE_Desvio_Alcant___Potable4"/>
      <sheetName val="Analisis_Contrato5"/>
      <sheetName val="Calculo_de_cantidades5"/>
      <sheetName val="Analisis_5"/>
      <sheetName val="Equipos_5"/>
      <sheetName val="Mano_de_obra_5"/>
      <sheetName val="m_t_C5"/>
      <sheetName val="mov__de_tierra5"/>
      <sheetName val="I_HORMIGON5"/>
      <sheetName val="PRE_Desvio_Alcant___Potable5"/>
      <sheetName val="qqVgas"/>
      <sheetName val="EST N. DE OVANDO CENTRAL (MOD. "/>
      <sheetName val="Sheet4"/>
    </sheetNames>
    <sheetDataSet>
      <sheetData sheetId="0" refreshError="1"/>
      <sheetData sheetId="1">
        <row r="1">
          <cell r="B1">
            <v>42.05</v>
          </cell>
        </row>
        <row r="11">
          <cell r="D11">
            <v>33.5</v>
          </cell>
        </row>
      </sheetData>
      <sheetData sheetId="2">
        <row r="1">
          <cell r="B1">
            <v>42.05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  <sheetName val="Grupo V"/>
      <sheetName val="Desembolso de Caja"/>
      <sheetName val="Grupo_V"/>
      <sheetName val="Desembolso_de_Caja"/>
      <sheetName val="Grupo_V1"/>
      <sheetName val="Desembolso_de_Caja1"/>
      <sheetName val="MANO DE OBRA (2)"/>
      <sheetName val="MATERIALES LISTADO"/>
      <sheetName val="Insumos materiales"/>
      <sheetName val="Costos Mano de Obra"/>
      <sheetName val="Ana. Horm mexc mort"/>
      <sheetName val="I.HORMIGON"/>
      <sheetName val="qqVgas"/>
      <sheetName val="Rendimientos OM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5">
          <cell r="E15">
            <v>1508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ARTIDAS"/>
      <sheetName val="analisis "/>
      <sheetName val="insumos"/>
      <sheetName val="MATERIALES"/>
      <sheetName val="OBRAMANO"/>
      <sheetName val="EQUIPOS"/>
      <sheetName val="peso"/>
      <sheetName val="OBS"/>
      <sheetName val="Analisis Unitarios"/>
      <sheetName val="Análisis"/>
      <sheetName val="INS"/>
      <sheetName val="analisis_"/>
      <sheetName val="Analisis_Unitarios"/>
    </sheetNames>
    <sheetDataSet>
      <sheetData sheetId="0" refreshError="1"/>
      <sheetData sheetId="1" refreshError="1"/>
      <sheetData sheetId="2" refreshError="1"/>
      <sheetData sheetId="3" refreshError="1">
        <row r="295">
          <cell r="D295">
            <v>17.8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vto Tierra"/>
      <sheetName val="Materiales"/>
      <sheetName val="Equipos"/>
    </sheetNames>
    <sheetDataSet>
      <sheetData sheetId="0"/>
      <sheetData sheetId="1"/>
      <sheetData sheetId="2">
        <row r="6">
          <cell r="C6">
            <v>315</v>
          </cell>
        </row>
      </sheetData>
      <sheetData sheetId="3">
        <row r="16">
          <cell r="H16">
            <v>3410.0508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es"/>
      <sheetName val="insumos"/>
      <sheetName val="PARTIDAS"/>
      <sheetName val="med.mov.de tierras"/>
      <sheetName val="med.superestruc."/>
      <sheetName val="analisis unitarios"/>
      <sheetName val="MOVIMIENTO DE TIERRAS"/>
      <sheetName val="INSTALACIONES"/>
      <sheetName val="SUPERESTRUCTURA"/>
      <sheetName val="med.terminacion"/>
      <sheetName val="TERMINACION"/>
      <sheetName val="RESUMEN "/>
      <sheetName val="Análisis"/>
      <sheetName val="Presupuesto"/>
      <sheetName val="analisis1"/>
      <sheetName val="Materiales"/>
      <sheetName val="addenda"/>
      <sheetName val="med_mov_de_tierras"/>
      <sheetName val="med_superestruc_"/>
      <sheetName val="analisis_unitarios"/>
      <sheetName val="MOVIMIENTO_DE_TIERRAS"/>
      <sheetName val="med_terminacion"/>
      <sheetName val="RESUMEN_"/>
      <sheetName val="med_mov_de_tierras1"/>
      <sheetName val="med_superestruc_1"/>
      <sheetName val="analisis_unitarios1"/>
      <sheetName val="MOVIMIENTO_DE_TIERRAS1"/>
      <sheetName val="med_terminacion1"/>
      <sheetName val="RESUMEN_1"/>
      <sheetName val="med_mov_de_tierras2"/>
      <sheetName val="med_superestruc_2"/>
      <sheetName val="analisis_unitarios2"/>
      <sheetName val="MOVIMIENTO_DE_TIERRAS2"/>
      <sheetName val="med_terminacion2"/>
      <sheetName val="RESUMEN_2"/>
      <sheetName val="med_mov_de_tierras3"/>
      <sheetName val="med_superestruc_3"/>
      <sheetName val="analisis_unitarios3"/>
      <sheetName val="MOVIMIENTO_DE_TIERRAS3"/>
      <sheetName val="med_terminacion3"/>
      <sheetName val="RESUMEN_3"/>
      <sheetName val="med_mov_de_tierras4"/>
      <sheetName val="med_superestruc_4"/>
      <sheetName val="analisis_unitarios4"/>
      <sheetName val="MOVIMIENTO_DE_TIERRAS4"/>
      <sheetName val="med_terminacion4"/>
      <sheetName val="RESUMEN_4"/>
      <sheetName val="med_mov_de_tierras5"/>
      <sheetName val="med_superestruc_5"/>
      <sheetName val="analisis_unitarios5"/>
      <sheetName val="MOVIMIENTO_DE_TIERRAS5"/>
      <sheetName val="med_terminacion5"/>
      <sheetName val="RESUMEN_5"/>
      <sheetName val="peso"/>
      <sheetName val="MANO DE OBRA"/>
      <sheetName val="OBS"/>
      <sheetName val="Analisis"/>
      <sheetName val="Cargas Sociales"/>
      <sheetName val="Analisis Unit. "/>
      <sheetName val="M.O Y Rendtos"/>
      <sheetName val="Analisis de Costos"/>
      <sheetName val="INS"/>
      <sheetName val="HORM. Y MORTEROS."/>
      <sheetName val="SALARIOS"/>
      <sheetName val="Macro1"/>
    </sheetNames>
    <sheetDataSet>
      <sheetData sheetId="0">
        <row r="6">
          <cell r="D6">
            <v>0.8</v>
          </cell>
        </row>
      </sheetData>
      <sheetData sheetId="1">
        <row r="6">
          <cell r="D6">
            <v>0.8</v>
          </cell>
        </row>
      </sheetData>
      <sheetData sheetId="2">
        <row r="6">
          <cell r="D6">
            <v>0.8</v>
          </cell>
        </row>
      </sheetData>
      <sheetData sheetId="3">
        <row r="6">
          <cell r="D6">
            <v>0.8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D6">
            <v>0.8</v>
          </cell>
        </row>
      </sheetData>
      <sheetData sheetId="18">
        <row r="6">
          <cell r="D6">
            <v>0.8</v>
          </cell>
        </row>
      </sheetData>
      <sheetData sheetId="19"/>
      <sheetData sheetId="20"/>
      <sheetData sheetId="21"/>
      <sheetData sheetId="22"/>
      <sheetData sheetId="23">
        <row r="6">
          <cell r="D6">
            <v>0.8</v>
          </cell>
        </row>
      </sheetData>
      <sheetData sheetId="24">
        <row r="6">
          <cell r="D6">
            <v>0.8</v>
          </cell>
        </row>
      </sheetData>
      <sheetData sheetId="25"/>
      <sheetData sheetId="26"/>
      <sheetData sheetId="27"/>
      <sheetData sheetId="28"/>
      <sheetData sheetId="29">
        <row r="6">
          <cell r="D6">
            <v>0.8</v>
          </cell>
        </row>
      </sheetData>
      <sheetData sheetId="30"/>
      <sheetData sheetId="31"/>
      <sheetData sheetId="32"/>
      <sheetData sheetId="33"/>
      <sheetData sheetId="34"/>
      <sheetData sheetId="35">
        <row r="6">
          <cell r="D6">
            <v>0.8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D6">
            <v>0.8</v>
          </cell>
        </row>
      </sheetData>
      <sheetData sheetId="42"/>
      <sheetData sheetId="43"/>
      <sheetData sheetId="44"/>
      <sheetData sheetId="45"/>
      <sheetData sheetId="46"/>
      <sheetData sheetId="47">
        <row r="6">
          <cell r="D6">
            <v>0.8</v>
          </cell>
        </row>
      </sheetData>
      <sheetData sheetId="48"/>
      <sheetData sheetId="49"/>
      <sheetData sheetId="50"/>
      <sheetData sheetId="51"/>
      <sheetData sheetId="52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FCC-005 ANDAMIOS"/>
      <sheetName val="FCC-002 ACERO"/>
      <sheetName val="FCC-004 CALZOS"/>
      <sheetName val="Trabajos Generales"/>
      <sheetName val="Mese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ANALPRECIO"/>
      <sheetName val="Labor FD1"/>
      <sheetName val="med.mov.de tierras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Precios"/>
      <sheetName val="FCC-005 ANDAMIOS"/>
      <sheetName val="FCC-002 ACERO"/>
      <sheetName val="FCC-004 CALZOS"/>
      <sheetName val="Trabajos Generales"/>
      <sheetName val="Meses"/>
      <sheetName val="ANALPRECIO"/>
      <sheetName val="Labor FD1"/>
      <sheetName val="med.mov.de tierras"/>
      <sheetName val="Materiales"/>
      <sheetName val="MO"/>
      <sheetName val="Salarios"/>
    </sheetNames>
    <sheetDataSet>
      <sheetData sheetId="0">
        <row r="4">
          <cell r="A4" t="str">
            <v>Id.</v>
          </cell>
        </row>
      </sheetData>
      <sheetData sheetId="1"/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/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Insumos"/>
      <sheetName val="Prec_"/>
      <sheetName val="Ana_term"/>
      <sheetName val="PRESUP_"/>
      <sheetName val="Prec_1"/>
      <sheetName val="Ana_term1"/>
      <sheetName val="PRESUP_1"/>
      <sheetName val="Prec_2"/>
      <sheetName val="Ana_term2"/>
      <sheetName val="PRESUP_2"/>
      <sheetName val="Prec_3"/>
      <sheetName val="Ana_term3"/>
      <sheetName val="PRESUP_3"/>
      <sheetName val="Prec_4"/>
      <sheetName val="Ana_term4"/>
      <sheetName val="PRESUP_4"/>
      <sheetName val="Prec_5"/>
      <sheetName val="Ana_term5"/>
      <sheetName val="PRESUP_5"/>
      <sheetName val="A"/>
      <sheetName val="Mezcla"/>
      <sheetName val="insumo"/>
      <sheetName val="exteriores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m.t C"/>
      <sheetName val="I.HORMIGON"/>
      <sheetName val="Obra de Mano"/>
      <sheetName val="V.Tierras A"/>
      <sheetName val="mov. tierra"/>
      <sheetName val="Análisis de Precios"/>
      <sheetName val="Mano de Obra"/>
      <sheetName val="Subcontratos"/>
      <sheetName val="Analisis "/>
      <sheetName val="Analisis H.A. 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Sheet4"/>
      <sheetName val="Sheet5"/>
      <sheetName val="caseta de planta"/>
      <sheetName val="V_Tierras_A"/>
      <sheetName val="V_Tierras_A1"/>
      <sheetName val="V_Tierras_A2"/>
      <sheetName val="V_Tierras_A3"/>
      <sheetName val="Análisis"/>
      <sheetName val="Analisis Unitarios"/>
      <sheetName val="Cargas Sociales"/>
      <sheetName val="Datos a Project"/>
      <sheetName val="Tarifas de Alquiler de Equipo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/>
      <sheetData sheetId="6"/>
      <sheetData sheetId="7" refreshError="1"/>
      <sheetData sheetId="8">
        <row r="32">
          <cell r="C32">
            <v>157</v>
          </cell>
        </row>
      </sheetData>
      <sheetData sheetId="9"/>
      <sheetData sheetId="10"/>
      <sheetData sheetId="11">
        <row r="32">
          <cell r="C32">
            <v>157</v>
          </cell>
        </row>
      </sheetData>
      <sheetData sheetId="12">
        <row r="32">
          <cell r="C32">
            <v>157</v>
          </cell>
        </row>
      </sheetData>
      <sheetData sheetId="13"/>
      <sheetData sheetId="14">
        <row r="32">
          <cell r="C32">
            <v>157</v>
          </cell>
        </row>
      </sheetData>
      <sheetData sheetId="15">
        <row r="32">
          <cell r="C32">
            <v>157</v>
          </cell>
        </row>
      </sheetData>
      <sheetData sheetId="16"/>
      <sheetData sheetId="17">
        <row r="32">
          <cell r="C32">
            <v>157</v>
          </cell>
        </row>
      </sheetData>
      <sheetData sheetId="18">
        <row r="32">
          <cell r="C32">
            <v>157</v>
          </cell>
        </row>
      </sheetData>
      <sheetData sheetId="19"/>
      <sheetData sheetId="20">
        <row r="32">
          <cell r="C32">
            <v>157</v>
          </cell>
        </row>
      </sheetData>
      <sheetData sheetId="21"/>
      <sheetData sheetId="22"/>
      <sheetData sheetId="23">
        <row r="32">
          <cell r="C32">
            <v>157</v>
          </cell>
        </row>
      </sheetData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EXPANSIONES "/>
      <sheetName val="peso"/>
      <sheetName val="Costo Promedio"/>
      <sheetName val="comparacion"/>
      <sheetName val="analisis pintura"/>
      <sheetName val="aluzinc+ Varios"/>
      <sheetName val="ANALISIS DE ACERO"/>
      <sheetName val="propuesta"/>
      <sheetName val="ANALISIS_EXPANSIONES_"/>
      <sheetName val="Costo_Promedio"/>
      <sheetName val="analisis_pintura"/>
      <sheetName val="aluzinc+_Varios"/>
      <sheetName val="ANALISIS_DE_ACERO"/>
      <sheetName val="Insumos"/>
      <sheetName val="Precios"/>
      <sheetName val="med.mov.de tierras"/>
      <sheetName val="Senalizacion"/>
      <sheetName val="nave fadoc 2"/>
      <sheetName val="ANALISIS_EXPANSIONES_1"/>
      <sheetName val="Costo_Promedio1"/>
      <sheetName val="analisis_pintura1"/>
      <sheetName val="aluzinc+_Varios1"/>
      <sheetName val="ANALISIS_DE_ACERO1"/>
      <sheetName val="med_mov_de_tierras"/>
      <sheetName val="nave_fadoc_2"/>
      <sheetName val="ANALISIS_EXPANSIONES_2"/>
      <sheetName val="Costo_Promedio2"/>
      <sheetName val="analisis_pintura2"/>
      <sheetName val="aluzinc+_Varios2"/>
      <sheetName val="ANALISIS_DE_ACERO2"/>
      <sheetName val="med_mov_de_tierras1"/>
      <sheetName val="nave_fadoc_21"/>
      <sheetName val="ANALISIS_EXPANSIONES_3"/>
      <sheetName val="Costo_Promedio3"/>
      <sheetName val="analisis_pintura3"/>
      <sheetName val="aluzinc+_Varios3"/>
      <sheetName val="ANALISIS_DE_ACERO3"/>
      <sheetName val="med_mov_de_tierras2"/>
      <sheetName val="nave_fadoc_22"/>
      <sheetName val="ANALISIS_EXPANSIONES_4"/>
      <sheetName val="Costo_Promedio4"/>
      <sheetName val="analisis_pintura4"/>
      <sheetName val="aluzinc+_Varios4"/>
      <sheetName val="ANALISIS_DE_ACERO4"/>
      <sheetName val="med_mov_de_tierras3"/>
      <sheetName val="nave_fadoc_23"/>
      <sheetName val="ANALISIS_EXPANSIONES_5"/>
      <sheetName val="Costo_Promedio5"/>
      <sheetName val="analisis_pintura5"/>
      <sheetName val="aluzinc+_Varios5"/>
      <sheetName val="ANALISIS_DE_ACERO5"/>
      <sheetName val="med_mov_de_tierras4"/>
      <sheetName val="nave_fadoc_24"/>
      <sheetName val="ANALISIS_EXPANSIONES_6"/>
      <sheetName val="Costo_Promedio6"/>
      <sheetName val="analisis_pintura6"/>
      <sheetName val="aluzinc+_Varios6"/>
      <sheetName val="ANALISIS_DE_ACERO6"/>
      <sheetName val="med_mov_de_tierras5"/>
      <sheetName val="nave_fadoc_25"/>
      <sheetName val="OBS"/>
      <sheetName val="Presupuesto"/>
      <sheetName val="EDIFICIO COUNTERS"/>
      <sheetName val="OM y Encofr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B. SEOPC"/>
      <sheetName val="APROB. SEOPC (2)"/>
      <sheetName val="PASARELA OZORIA"/>
      <sheetName val="Hoja1"/>
      <sheetName val="TUNEL CHARLES"/>
      <sheetName val="Pasarela de L=60.00"/>
      <sheetName val="cotiz tunel"/>
      <sheetName val="peso"/>
      <sheetName val="COF"/>
      <sheetName val="Presupuesto"/>
      <sheetName val="APROB__SEOPC"/>
      <sheetName val="APROB__SEOPC_(2)"/>
      <sheetName val="PASARELA_OZORIA"/>
      <sheetName val="TUNEL_CHARLES"/>
      <sheetName val="Pasarela_de_L=60_00"/>
      <sheetName val="cotiz_tunel"/>
      <sheetName val="APROB__SEOPC1"/>
      <sheetName val="APROB__SEOPC_(2)1"/>
      <sheetName val="PASARELA_OZORIA1"/>
      <sheetName val="TUNEL_CHARLES1"/>
      <sheetName val="Pasarela_de_L=60_001"/>
      <sheetName val="cotiz_tunel1"/>
      <sheetName val="APROB__SEOPC2"/>
      <sheetName val="APROB__SEOPC_(2)2"/>
      <sheetName val="PASARELA_OZORIA2"/>
      <sheetName val="TUNEL_CHARLES2"/>
      <sheetName val="Pasarela_de_L=60_002"/>
      <sheetName val="cotiz_tunel2"/>
      <sheetName val="APROB__SEOPC3"/>
      <sheetName val="APROB__SEOPC_(2)3"/>
      <sheetName val="PASARELA_OZORIA3"/>
      <sheetName val="TUNEL_CHARLES3"/>
      <sheetName val="Pasarela_de_L=60_003"/>
      <sheetName val="cotiz_tunel3"/>
      <sheetName val="APROB__SEOPC4"/>
      <sheetName val="APROB__SEOPC_(2)4"/>
      <sheetName val="PASARELA_OZORIA4"/>
      <sheetName val="TUNEL_CHARLES4"/>
      <sheetName val="Pasarela_de_L=60_004"/>
      <sheetName val="cotiz_tunel4"/>
      <sheetName val="APROB__SEOPC5"/>
      <sheetName val="APROB__SEOPC_(2)5"/>
      <sheetName val="PASARELA_OZORIA5"/>
      <sheetName val="TUNEL_CHARLES5"/>
      <sheetName val="Pasarela_de_L=60_005"/>
      <sheetName val="cotiz_tunel5"/>
      <sheetName val="Recur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Mano de Obra"/>
      <sheetName val="Insumos"/>
      <sheetName val="Analisis "/>
      <sheetName val="Analisis Civil"/>
      <sheetName val="Mezcla"/>
      <sheetName val="Presupuesto por Partidas"/>
      <sheetName val="Módulo 01 v5"/>
      <sheetName val="Edificio Principal (Estructura)"/>
      <sheetName val="Edificio Principal (Acabados)"/>
      <sheetName val="ANALISIS"/>
      <sheetName val="ANALISIS (2)mig"/>
      <sheetName val="SPA"/>
      <sheetName val="PRECIOS INSUMOS-MANO DE OBRA"/>
      <sheetName val="SUBCONTRATOS"/>
      <sheetName val="Tabla de Cuantia de Elementos E"/>
      <sheetName val="Quantia zapata ponderada col"/>
      <sheetName val="AREAS"/>
      <sheetName val="Mano_de_Obra"/>
      <sheetName val="Analisis_"/>
      <sheetName val="Analisis_Civil"/>
      <sheetName val="Presupuesto_por_Partidas"/>
      <sheetName val="Módulo_01_v5"/>
      <sheetName val="Edificio_Principal_(Estructura)"/>
      <sheetName val="Edificio_Principal_(Acabados)"/>
      <sheetName val="ANALISIS_(2)mig"/>
      <sheetName val="PRECIOS_INSUMOS-MANO_DE_OBRA"/>
      <sheetName val="Tabla_de_Cuantia_de_Elementos_E"/>
      <sheetName val="Quantia_zapata_ponderada_col"/>
      <sheetName val="Mano_de_Obra1"/>
      <sheetName val="Analisis_1"/>
      <sheetName val="Analisis_Civil1"/>
      <sheetName val="Presupuesto_por_Partidas1"/>
      <sheetName val="Módulo_01_v51"/>
      <sheetName val="Edificio_Principal_(Estructura1"/>
      <sheetName val="Edificio_Principal_(Acabados)1"/>
      <sheetName val="ANALISIS_(2)mig1"/>
      <sheetName val="PRECIOS_INSUMOS-MANO_DE_OBRA1"/>
      <sheetName val="Tabla_de_Cuantia_de_Elementos_1"/>
      <sheetName val="Quantia_zapata_ponderada_col1"/>
      <sheetName val="Mano_de_Obra2"/>
      <sheetName val="Analisis_2"/>
      <sheetName val="Analisis_Civil2"/>
      <sheetName val="Presupuesto_por_Partidas2"/>
      <sheetName val="Módulo_01_v52"/>
      <sheetName val="Edificio_Principal_(Estructura2"/>
      <sheetName val="Edificio_Principal_(Acabados)2"/>
      <sheetName val="ANALISIS_(2)mig2"/>
      <sheetName val="PRECIOS_INSUMOS-MANO_DE_OBRA2"/>
      <sheetName val="Tabla_de_Cuantia_de_Elementos_2"/>
      <sheetName val="Quantia_zapata_ponderada_col2"/>
      <sheetName val="Mano_de_Obra3"/>
      <sheetName val="Analisis_3"/>
      <sheetName val="Analisis_Civil3"/>
      <sheetName val="Presupuesto_por_Partidas3"/>
      <sheetName val="Módulo_01_v53"/>
      <sheetName val="Edificio_Principal_(Estructura3"/>
      <sheetName val="Edificio_Principal_(Acabados)3"/>
      <sheetName val="ANALISIS_(2)mig3"/>
      <sheetName val="PRECIOS_INSUMOS-MANO_DE_OBRA3"/>
      <sheetName val="Tabla_de_Cuantia_de_Elementos_3"/>
      <sheetName val="Quantia_zapata_ponderada_col3"/>
      <sheetName val="Pasarela de L=60.00"/>
    </sheetNames>
    <sheetDataSet>
      <sheetData sheetId="0"/>
      <sheetData sheetId="1"/>
      <sheetData sheetId="2">
        <row r="3">
          <cell r="I3">
            <v>36.200000000000003</v>
          </cell>
        </row>
      </sheetData>
      <sheetData sheetId="3"/>
      <sheetData sheetId="4"/>
      <sheetData sheetId="5"/>
      <sheetData sheetId="6">
        <row r="3">
          <cell r="I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3">
          <cell r="I3">
            <v>36.200000000000003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I3">
            <v>0</v>
          </cell>
        </row>
      </sheetData>
      <sheetData sheetId="22"/>
      <sheetData sheetId="23"/>
      <sheetData sheetId="24"/>
      <sheetData sheetId="25"/>
      <sheetData sheetId="26">
        <row r="3">
          <cell r="I3">
            <v>36.200000000000003</v>
          </cell>
        </row>
      </sheetData>
      <sheetData sheetId="27"/>
      <sheetData sheetId="28"/>
      <sheetData sheetId="29"/>
      <sheetData sheetId="30"/>
      <sheetData sheetId="31"/>
      <sheetData sheetId="32">
        <row r="3">
          <cell r="I3">
            <v>0</v>
          </cell>
        </row>
      </sheetData>
      <sheetData sheetId="33"/>
      <sheetData sheetId="34"/>
      <sheetData sheetId="35"/>
      <sheetData sheetId="36"/>
      <sheetData sheetId="37">
        <row r="3">
          <cell r="I3">
            <v>36.200000000000003</v>
          </cell>
        </row>
      </sheetData>
      <sheetData sheetId="38"/>
      <sheetData sheetId="39"/>
      <sheetData sheetId="40"/>
      <sheetData sheetId="41"/>
      <sheetData sheetId="42"/>
      <sheetData sheetId="43">
        <row r="3">
          <cell r="I3">
            <v>0</v>
          </cell>
        </row>
      </sheetData>
      <sheetData sheetId="44"/>
      <sheetData sheetId="45"/>
      <sheetData sheetId="46"/>
      <sheetData sheetId="47"/>
      <sheetData sheetId="48">
        <row r="3">
          <cell r="I3">
            <v>36.200000000000003</v>
          </cell>
        </row>
      </sheetData>
      <sheetData sheetId="49"/>
      <sheetData sheetId="50"/>
      <sheetData sheetId="51"/>
      <sheetData sheetId="52"/>
      <sheetData sheetId="53"/>
      <sheetData sheetId="54">
        <row r="3">
          <cell r="I3">
            <v>0</v>
          </cell>
        </row>
      </sheetData>
      <sheetData sheetId="55"/>
      <sheetData sheetId="56"/>
      <sheetData sheetId="57"/>
      <sheetData sheetId="58"/>
      <sheetData sheetId="59">
        <row r="3">
          <cell r="I3">
            <v>36.200000000000003</v>
          </cell>
        </row>
      </sheetData>
      <sheetData sheetId="60"/>
      <sheetData sheetId="61"/>
      <sheetData sheetId="6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pintura"/>
      <sheetName val="Varios"/>
      <sheetName val="Herr+Equip"/>
      <sheetName val="M.O instalacion"/>
      <sheetName val="M.O Fabricacion"/>
      <sheetName val="Corte+Sold"/>
      <sheetName val="Ana.precios un"/>
      <sheetName val="PRESUPUESTO"/>
      <sheetName val="Analisis pit office"/>
      <sheetName val="ANALISIS"/>
      <sheetName val="Comparacion"/>
      <sheetName val="Ana.esc. emergencia"/>
      <sheetName val="Peso techo"/>
      <sheetName val="Ana.baranda"/>
      <sheetName val="Peso Escalera"/>
      <sheetName val="BAR. ESC. EMERG. PIT OFFICE"/>
      <sheetName val="ESC. EMERG. PIT OFFICE (2)"/>
      <sheetName val="TECHO PIT OFFICE"/>
      <sheetName val="Analisis de precios PIT OFFICE"/>
      <sheetName val="Pres."/>
      <sheetName val="Cubicacion"/>
      <sheetName val="Laurel(OBINSA)"/>
      <sheetName val="peso"/>
      <sheetName val="_pintura"/>
      <sheetName val="M_O_instalacion"/>
      <sheetName val="M_O_Fabricacion"/>
      <sheetName val="Ana_precios_un"/>
      <sheetName val="Analisis_pit_office"/>
      <sheetName val="Ana_esc__emergencia"/>
      <sheetName val="Peso_techo"/>
      <sheetName val="Ana_baranda"/>
      <sheetName val="Peso_Escalera"/>
      <sheetName val="BAR__ESC__EMERG__PIT_OFFICE"/>
      <sheetName val="ESC__EMERG__PIT_OFFICE_(2)"/>
      <sheetName val="TECHO_PIT_OFFICE"/>
      <sheetName val="Analisis_de_precios_PIT_OFFICE"/>
      <sheetName val="Pres_"/>
      <sheetName val="_pintura1"/>
      <sheetName val="M_O_instalacion1"/>
      <sheetName val="M_O_Fabricacion1"/>
      <sheetName val="Ana_precios_un1"/>
      <sheetName val="Analisis_pit_office1"/>
      <sheetName val="Ana_esc__emergencia1"/>
      <sheetName val="Peso_techo1"/>
      <sheetName val="Ana_baranda1"/>
      <sheetName val="Peso_Escalera1"/>
      <sheetName val="BAR__ESC__EMERG__PIT_OFFICE1"/>
      <sheetName val="ESC__EMERG__PIT_OFFICE_(2)1"/>
      <sheetName val="TECHO_PIT_OFFICE1"/>
      <sheetName val="Analisis_de_precios_PIT_OFFICE1"/>
      <sheetName val="Pres_1"/>
      <sheetName val="_pintura2"/>
      <sheetName val="M_O_instalacion2"/>
      <sheetName val="M_O_Fabricacion2"/>
      <sheetName val="Ana_precios_un2"/>
      <sheetName val="Analisis_pit_office2"/>
      <sheetName val="Ana_esc__emergencia2"/>
      <sheetName val="Peso_techo2"/>
      <sheetName val="Ana_baranda2"/>
      <sheetName val="Peso_Escalera2"/>
      <sheetName val="BAR__ESC__EMERG__PIT_OFFICE2"/>
      <sheetName val="ESC__EMERG__PIT_OFFICE_(2)2"/>
      <sheetName val="TECHO_PIT_OFFICE2"/>
      <sheetName val="Analisis_de_precios_PIT_OFFICE2"/>
      <sheetName val="Pres_2"/>
      <sheetName val="_pintura3"/>
      <sheetName val="M_O_instalacion3"/>
      <sheetName val="M_O_Fabricacion3"/>
      <sheetName val="Ana_precios_un3"/>
      <sheetName val="Analisis_pit_office3"/>
      <sheetName val="Ana_esc__emergencia3"/>
      <sheetName val="Peso_techo3"/>
      <sheetName val="Ana_baranda3"/>
      <sheetName val="Peso_Escalera3"/>
      <sheetName val="BAR__ESC__EMERG__PIT_OFFICE3"/>
      <sheetName val="ESC__EMERG__PIT_OFFICE_(2)3"/>
      <sheetName val="TECHO_PIT_OFFICE3"/>
      <sheetName val="Analisis_de_precios_PIT_OFFICE3"/>
      <sheetName val="Pres_3"/>
      <sheetName val="_pintura4"/>
      <sheetName val="M_O_instalacion4"/>
      <sheetName val="M_O_Fabricacion4"/>
      <sheetName val="Ana_precios_un4"/>
      <sheetName val="Analisis_pit_office4"/>
      <sheetName val="Ana_esc__emergencia4"/>
      <sheetName val="Peso_techo4"/>
      <sheetName val="Ana_baranda4"/>
      <sheetName val="Peso_Escalera4"/>
      <sheetName val="BAR__ESC__EMERG__PIT_OFFICE4"/>
      <sheetName val="ESC__EMERG__PIT_OFFICE_(2)4"/>
      <sheetName val="TECHO_PIT_OFFICE4"/>
      <sheetName val="Analisis_de_precios_PIT_OFFICE4"/>
      <sheetName val="Pres_4"/>
      <sheetName val="_pintura5"/>
      <sheetName val="M_O_instalacion5"/>
      <sheetName val="M_O_Fabricacion5"/>
      <sheetName val="Ana_precios_un5"/>
      <sheetName val="Analisis_pit_office5"/>
      <sheetName val="Ana_esc__emergencia5"/>
      <sheetName val="Peso_techo5"/>
      <sheetName val="Ana_baranda5"/>
      <sheetName val="Peso_Escalera5"/>
      <sheetName val="BAR__ESC__EMERG__PIT_OFFICE5"/>
      <sheetName val="ESC__EMERG__PIT_OFFICE_(2)5"/>
      <sheetName val="TECHO_PIT_OFFICE5"/>
      <sheetName val="Analisis_de_precios_PIT_OFFICE5"/>
      <sheetName val="Pres_5"/>
      <sheetName val="Pasarela de L=60.00"/>
      <sheetName val="Insumos"/>
      <sheetName val="Analisis "/>
      <sheetName val="PRESUPUESTO PIT OFF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Insumos"/>
      <sheetName val="Analisis "/>
      <sheetName val="Analisis Civil"/>
      <sheetName val="Mezcla"/>
      <sheetName val=" MObra"/>
      <sheetName val="Presup"/>
      <sheetName val="mov. tierra"/>
      <sheetName val="Analisis_"/>
      <sheetName val="Analisis_Civil"/>
      <sheetName val="_MObra"/>
      <sheetName val="mov__tierra"/>
      <sheetName val="Analisis_1"/>
      <sheetName val="Analisis_Civil1"/>
      <sheetName val="_MObra1"/>
      <sheetName val="mov__tierra1"/>
      <sheetName val="Analisis_2"/>
      <sheetName val="Analisis_Civil2"/>
      <sheetName val="_MObra2"/>
      <sheetName val="mov__tierra2"/>
      <sheetName val="Analisis_3"/>
      <sheetName val="Analisis_Civil3"/>
      <sheetName val="_MObra3"/>
      <sheetName val="mov__tierra3"/>
      <sheetName val="Analisis_4"/>
      <sheetName val="Analisis_Civil4"/>
      <sheetName val="_MObra4"/>
      <sheetName val="mov__tierra4"/>
      <sheetName val="Analisis_5"/>
      <sheetName val="Analisis_Civil5"/>
      <sheetName val="_MObra5"/>
      <sheetName val="mov__tierra5"/>
      <sheetName val="Ana.precios un"/>
    </sheetNames>
    <sheetDataSet>
      <sheetData sheetId="0" refreshError="1"/>
      <sheetData sheetId="1"/>
      <sheetData sheetId="2">
        <row r="2">
          <cell r="H2">
            <v>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Insumos"/>
      <sheetName val="MANO DE OBRA"/>
      <sheetName val="Presupuesto"/>
      <sheetName val="Ana.precios un"/>
      <sheetName val="Sheet4"/>
      <sheetName val="Sheet5"/>
      <sheetName val="análisis de precios"/>
      <sheetName val="caseta de planta"/>
      <sheetName val="PRE Desvio Alcant.  Potable"/>
      <sheetName val="Materiales"/>
      <sheetName val="Los Ángeles (Fase II)"/>
      <sheetName val="Ins_2"/>
      <sheetName val="M_O_"/>
      <sheetName val="Pasarela_de_L=60_00"/>
      <sheetName val="MANO_DE_OBRA"/>
      <sheetName val="Ana_precios_un"/>
      <sheetName val="análisis_de_precios"/>
      <sheetName val="caseta_de_planta"/>
      <sheetName val="PRE_Desvio_Alcant___Potable"/>
      <sheetName val="Los_Ángeles_(Fase_II)"/>
      <sheetName val="COF"/>
      <sheetName val="Mano Obra"/>
      <sheetName val="analisis unitarios"/>
      <sheetName val="Analisis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1">
          <cell r="E51">
            <v>4.5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Herram"/>
      <sheetName val="Rndmto"/>
      <sheetName val="M.O."/>
      <sheetName val="Ana"/>
      <sheetName val="Indice"/>
      <sheetName val="M_O_"/>
      <sheetName val="M_O_1"/>
      <sheetName val="M_O_2"/>
      <sheetName val="M_O_3"/>
      <sheetName val="Ins 2"/>
      <sheetName val="Insumos"/>
    </sheetNames>
    <sheetDataSet>
      <sheetData sheetId="0"/>
      <sheetData sheetId="1">
        <row r="424">
          <cell r="E424">
            <v>39.159999999999997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 Vigas Entrepiso"/>
      <sheetName val="Aceros columnas n1-2"/>
      <sheetName val="Acero Zapata"/>
      <sheetName val="Res Cuantia N1-2"/>
      <sheetName val="Res Cuantia Z"/>
      <sheetName val="INSUMOSJES"/>
      <sheetName val="cot.puer.ven"/>
      <sheetName val="insumos"/>
      <sheetName val="subida"/>
      <sheetName val="ORQUIDEA TIPO A"/>
      <sheetName val="analisis1"/>
      <sheetName val="med.mov.de tierras"/>
      <sheetName val="med.superestruc."/>
      <sheetName val="med.terminacion"/>
      <sheetName val="TERMINACION"/>
      <sheetName val="INSTALACIONES"/>
      <sheetName val="MOVIMIENTO DE TIERRAS"/>
      <sheetName val="analisis unitarios"/>
      <sheetName val="SUPERESTRUCTURA"/>
      <sheetName val="PARTIDAS"/>
      <sheetName val="R.CAYENA"/>
      <sheetName val="med.mov.de tierras2"/>
      <sheetName val="factores"/>
      <sheetName val="cotizaciones"/>
      <sheetName val="CONTRARO SEÑALIZACIONES"/>
      <sheetName val="Analisis BC"/>
      <sheetName val="Incremento Precios"/>
      <sheetName val="PARTIDAS NUEVAS"/>
      <sheetName val="LISTA PRECIO"/>
      <sheetName val="caseta transformador"/>
      <sheetName val="ANALISIS STO DGO"/>
      <sheetName val="Ins 2"/>
      <sheetName val="mov. tierra"/>
      <sheetName val="Ins"/>
      <sheetName val="Insumos (2)"/>
      <sheetName val="Aceros_Vigas_Entrepiso"/>
      <sheetName val="Aceros_columnas_n1-2"/>
      <sheetName val="Acero_Zapata"/>
      <sheetName val="Res_Cuantia_N1-2"/>
      <sheetName val="Res_Cuantia_Z"/>
      <sheetName val="cot_puer_ven"/>
      <sheetName val="ORQUIDEA_TIPO_A"/>
      <sheetName val="med_mov_de_tierras"/>
      <sheetName val="med_superestruc_"/>
      <sheetName val="med_terminacion"/>
      <sheetName val="MOVIMIENTO_DE_TIERRAS"/>
      <sheetName val="analisis_unitarios"/>
      <sheetName val="R_CAYENA"/>
      <sheetName val="med_mov_de_tierras2"/>
      <sheetName val="CONTRARO_SEÑALIZACIONES"/>
      <sheetName val="Analisis_BC"/>
      <sheetName val="Incremento_Precios"/>
      <sheetName val="PARTIDAS_NUEVAS"/>
      <sheetName val="ANALISIS_STO_DGO"/>
      <sheetName val="LISTA_PRECIO"/>
      <sheetName val="caseta_transformador"/>
      <sheetName val="Ins_2"/>
      <sheetName val="Insumos_(2)"/>
      <sheetName val="Aceros_Vigas_Entrepiso1"/>
      <sheetName val="Aceros_columnas_n1-21"/>
      <sheetName val="Acero_Zapata1"/>
      <sheetName val="Res_Cuantia_N1-21"/>
      <sheetName val="Res_Cuantia_Z1"/>
      <sheetName val="cot_puer_ven1"/>
      <sheetName val="ORQUIDEA_TIPO_A1"/>
      <sheetName val="med_mov_de_tierras1"/>
      <sheetName val="med_superestruc_1"/>
      <sheetName val="med_terminacion1"/>
      <sheetName val="MOVIMIENTO_DE_TIERRAS1"/>
      <sheetName val="analisis_unitarios1"/>
      <sheetName val="R_CAYENA1"/>
      <sheetName val="med_mov_de_tierras21"/>
      <sheetName val="CONTRARO_SEÑALIZACIONES1"/>
      <sheetName val="Analisis_BC1"/>
      <sheetName val="Incremento_Precios1"/>
      <sheetName val="PARTIDAS_NUEVAS1"/>
      <sheetName val="ANALISIS_STO_DGO1"/>
      <sheetName val="LISTA_PRECIO1"/>
      <sheetName val="caseta_transformador1"/>
      <sheetName val="Ins_21"/>
      <sheetName val="Insumos_(2)1"/>
      <sheetName val="Ana.precios un"/>
      <sheetName val="mov__tierra"/>
      <sheetName val="mov__tierra1"/>
      <sheetName val="Aceros_Vigas_Entrepiso2"/>
      <sheetName val="Aceros_columnas_n1-22"/>
      <sheetName val="Acero_Zapata2"/>
      <sheetName val="Res_Cuantia_N1-22"/>
      <sheetName val="Res_Cuantia_Z2"/>
      <sheetName val="cot_puer_ven2"/>
      <sheetName val="ORQUIDEA_TIPO_A2"/>
      <sheetName val="med_mov_de_tierras3"/>
      <sheetName val="med_superestruc_2"/>
      <sheetName val="med_terminacion2"/>
      <sheetName val="MOVIMIENTO_DE_TIERRAS2"/>
      <sheetName val="analisis_unitarios2"/>
      <sheetName val="R_CAYENA2"/>
      <sheetName val="med_mov_de_tierras22"/>
      <sheetName val="CONTRARO_SEÑALIZACIONES2"/>
      <sheetName val="Analisis_BC2"/>
      <sheetName val="Incremento_Precios2"/>
      <sheetName val="PARTIDAS_NUEVAS2"/>
      <sheetName val="LISTA_PRECIO2"/>
      <sheetName val="caseta_transformador2"/>
      <sheetName val="ANALISIS_STO_DGO2"/>
      <sheetName val="Ins_22"/>
      <sheetName val="mov__tierra2"/>
      <sheetName val="Insumos_(2)2"/>
      <sheetName val="Aceros_Vigas_Entrepiso3"/>
      <sheetName val="Aceros_columnas_n1-23"/>
      <sheetName val="Acero_Zapata3"/>
      <sheetName val="Res_Cuantia_N1-23"/>
      <sheetName val="Res_Cuantia_Z3"/>
      <sheetName val="cot_puer_ven3"/>
      <sheetName val="ORQUIDEA_TIPO_A3"/>
      <sheetName val="med_mov_de_tierras4"/>
      <sheetName val="med_superestruc_3"/>
      <sheetName val="med_terminacion3"/>
      <sheetName val="MOVIMIENTO_DE_TIERRAS3"/>
      <sheetName val="analisis_unitarios3"/>
      <sheetName val="R_CAYENA3"/>
      <sheetName val="med_mov_de_tierras23"/>
      <sheetName val="CONTRARO_SEÑALIZACIONES3"/>
      <sheetName val="Analisis_BC3"/>
      <sheetName val="Incremento_Precios3"/>
      <sheetName val="PARTIDAS_NUEVAS3"/>
      <sheetName val="LISTA_PRECIO3"/>
      <sheetName val="caseta_transformador3"/>
      <sheetName val="ANALISIS_STO_DGO3"/>
      <sheetName val="Ins_23"/>
      <sheetName val="mov__tierra3"/>
      <sheetName val="Insumos_(2)3"/>
      <sheetName val="Aceros_Vigas_Entrepiso4"/>
      <sheetName val="Aceros_columnas_n1-24"/>
      <sheetName val="Acero_Zapata4"/>
      <sheetName val="Res_Cuantia_N1-24"/>
      <sheetName val="Res_Cuantia_Z4"/>
      <sheetName val="cot_puer_ven4"/>
      <sheetName val="ORQUIDEA_TIPO_A4"/>
      <sheetName val="med_mov_de_tierras5"/>
      <sheetName val="med_superestruc_4"/>
      <sheetName val="med_terminacion4"/>
      <sheetName val="MOVIMIENTO_DE_TIERRAS4"/>
      <sheetName val="analisis_unitarios4"/>
      <sheetName val="R_CAYENA4"/>
      <sheetName val="med_mov_de_tierras24"/>
      <sheetName val="CONTRARO_SEÑALIZACIONES4"/>
      <sheetName val="Analisis_BC4"/>
      <sheetName val="Incremento_Precios4"/>
      <sheetName val="PARTIDAS_NUEVAS4"/>
      <sheetName val="LISTA_PRECIO4"/>
      <sheetName val="caseta_transformador4"/>
      <sheetName val="ANALISIS_STO_DGO4"/>
      <sheetName val="Ins_24"/>
      <sheetName val="mov__tierra4"/>
      <sheetName val="Insumos_(2)4"/>
      <sheetName val="Aceros_Vigas_Entrepiso5"/>
      <sheetName val="Aceros_columnas_n1-25"/>
      <sheetName val="Acero_Zapata5"/>
      <sheetName val="Res_Cuantia_N1-25"/>
      <sheetName val="Res_Cuantia_Z5"/>
      <sheetName val="cot_puer_ven5"/>
      <sheetName val="ORQUIDEA_TIPO_A5"/>
      <sheetName val="med_mov_de_tierras6"/>
      <sheetName val="med_superestruc_5"/>
      <sheetName val="med_terminacion5"/>
      <sheetName val="MOVIMIENTO_DE_TIERRAS5"/>
      <sheetName val="analisis_unitarios5"/>
      <sheetName val="R_CAYENA5"/>
      <sheetName val="med_mov_de_tierras25"/>
      <sheetName val="CONTRARO_SEÑALIZACIONES5"/>
      <sheetName val="Analisis_BC5"/>
      <sheetName val="LISTA_PRECIO5"/>
      <sheetName val="caseta_transformador5"/>
      <sheetName val="ANALISIS_STO_DGO5"/>
      <sheetName val="Incremento_Precios5"/>
      <sheetName val="PARTIDAS_NUEVAS5"/>
      <sheetName val="Ins_25"/>
      <sheetName val="mov__tierra5"/>
      <sheetName val="Insumos_(2)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  <sheetName val="Analisis"/>
      <sheetName val="analisis detallado"/>
      <sheetName val="caseta_de_planta_(2)"/>
      <sheetName val="cisterna_"/>
      <sheetName val="caseta_de_planta"/>
      <sheetName val="Relacion_de_proyecto"/>
      <sheetName val="Análisis_de_Precios"/>
      <sheetName val="M_O_"/>
      <sheetName val="analisis_detallado"/>
      <sheetName val="caseta_de_planta_(2)1"/>
      <sheetName val="cisterna_1"/>
      <sheetName val="caseta_de_planta1"/>
      <sheetName val="Relacion_de_proyecto1"/>
      <sheetName val="Análisis_de_Precios1"/>
      <sheetName val="M_O_1"/>
      <sheetName val="analisis_detallado1"/>
      <sheetName val="caseta_de_planta_(2)2"/>
      <sheetName val="cisterna_2"/>
      <sheetName val="caseta_de_planta2"/>
      <sheetName val="Relacion_de_proyecto2"/>
      <sheetName val="Análisis_de_Precios2"/>
      <sheetName val="M_O_2"/>
      <sheetName val="analisis_detallado2"/>
      <sheetName val="caseta_de_planta_(2)3"/>
      <sheetName val="cisterna_3"/>
      <sheetName val="caseta_de_planta3"/>
      <sheetName val="Relacion_de_proyecto3"/>
      <sheetName val="Análisis_de_Precios3"/>
      <sheetName val="M_O_3"/>
      <sheetName val="analisis_detallado3"/>
      <sheetName val="caseta_de_planta_(2)4"/>
      <sheetName val="cisterna_4"/>
      <sheetName val="caseta_de_planta4"/>
      <sheetName val="Relacion_de_proyecto4"/>
      <sheetName val="Análisis_de_Precios4"/>
      <sheetName val="M_O_4"/>
      <sheetName val="analisis_detallado4"/>
      <sheetName val="caseta_de_planta_(2)5"/>
      <sheetName val="cisterna_5"/>
      <sheetName val="caseta_de_planta5"/>
      <sheetName val="Relacion_de_proyecto5"/>
      <sheetName val="Análisis_de_Precios5"/>
      <sheetName val="M_O_5"/>
      <sheetName val="analisis_detallado5"/>
      <sheetName val="MATERIALES_LISTADO"/>
      <sheetName val="MO"/>
      <sheetName val="Ins"/>
      <sheetName val="PRECIOS"/>
      <sheetName val="M.O y Rendimientos"/>
      <sheetName val="Col.Amarre"/>
      <sheetName val="Escalera"/>
      <sheetName val="Muros"/>
      <sheetName val="analisis trabajos generales"/>
      <sheetName val="presup"/>
      <sheetName val="V.Tierras A"/>
      <sheetName val="listado equipos a utilizar"/>
      <sheetName val="MATERIALES"/>
      <sheetName val="OBRAMANO"/>
      <sheetName val="EQUIPOS"/>
      <sheetName val="PRES META"/>
      <sheetName val="PRES DESCUENTO"/>
      <sheetName val="PRES META CON APU LINK"/>
      <sheetName val="MO FELO"/>
      <sheetName val="MO FELO (2)"/>
      <sheetName val="ORIGINAL"/>
      <sheetName val="CANT"/>
      <sheetName val="APU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>
        <row r="7">
          <cell r="C7" t="str">
            <v>Cant.</v>
          </cell>
        </row>
      </sheetData>
      <sheetData sheetId="5">
        <row r="2">
          <cell r="C2">
            <v>0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 t="str">
            <v/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/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/>
          </cell>
          <cell r="E131" t="str">
            <v/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/>
          </cell>
          <cell r="E138" t="str">
            <v/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>
        <row r="7">
          <cell r="C7" t="str">
            <v>Cant.</v>
          </cell>
        </row>
      </sheetData>
      <sheetData sheetId="20">
        <row r="7">
          <cell r="C7" t="str">
            <v>Cant.</v>
          </cell>
        </row>
      </sheetData>
      <sheetData sheetId="21"/>
      <sheetData sheetId="22"/>
      <sheetData sheetId="23"/>
      <sheetData sheetId="24"/>
      <sheetData sheetId="25">
        <row r="7">
          <cell r="C7" t="str">
            <v>Cant.</v>
          </cell>
        </row>
      </sheetData>
      <sheetData sheetId="26">
        <row r="7">
          <cell r="C7" t="str">
            <v>Cant.</v>
          </cell>
        </row>
      </sheetData>
      <sheetData sheetId="27">
        <row r="7">
          <cell r="C7" t="str">
            <v>Cant.</v>
          </cell>
        </row>
      </sheetData>
      <sheetData sheetId="28">
        <row r="7">
          <cell r="C7" t="str">
            <v>Cant.</v>
          </cell>
        </row>
      </sheetData>
      <sheetData sheetId="29"/>
      <sheetData sheetId="30"/>
      <sheetData sheetId="31"/>
      <sheetData sheetId="32"/>
      <sheetData sheetId="33">
        <row r="7">
          <cell r="C7" t="str">
            <v>Cant.</v>
          </cell>
        </row>
      </sheetData>
      <sheetData sheetId="34">
        <row r="7">
          <cell r="C7" t="str">
            <v>Cant.</v>
          </cell>
        </row>
      </sheetData>
      <sheetData sheetId="35">
        <row r="7">
          <cell r="C7" t="str">
            <v>Cant.</v>
          </cell>
        </row>
      </sheetData>
      <sheetData sheetId="36"/>
      <sheetData sheetId="37">
        <row r="7">
          <cell r="C7" t="str">
            <v>Cant.</v>
          </cell>
        </row>
      </sheetData>
      <sheetData sheetId="38"/>
      <sheetData sheetId="39"/>
      <sheetData sheetId="40">
        <row r="7">
          <cell r="C7" t="str">
            <v>Cant.</v>
          </cell>
        </row>
      </sheetData>
      <sheetData sheetId="41">
        <row r="7">
          <cell r="C7" t="str">
            <v>Cant.</v>
          </cell>
        </row>
      </sheetData>
      <sheetData sheetId="42">
        <row r="7">
          <cell r="C7" t="str">
            <v>Cant.</v>
          </cell>
        </row>
      </sheetData>
      <sheetData sheetId="43"/>
      <sheetData sheetId="44">
        <row r="7">
          <cell r="C7" t="str">
            <v>Cant.</v>
          </cell>
        </row>
      </sheetData>
      <sheetData sheetId="45"/>
      <sheetData sheetId="46"/>
      <sheetData sheetId="47"/>
      <sheetData sheetId="48">
        <row r="7">
          <cell r="C7" t="str">
            <v>Cant.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7">
          <cell r="C7" t="str">
            <v>Cant.</v>
          </cell>
        </row>
      </sheetData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>
        <row r="6">
          <cell r="C6" t="str">
            <v>CANT.</v>
          </cell>
        </row>
      </sheetData>
      <sheetData sheetId="78"/>
      <sheetData sheetId="79">
        <row r="6">
          <cell r="C6" t="str">
            <v>CANT.</v>
          </cell>
        </row>
      </sheetData>
      <sheetData sheetId="80">
        <row r="6">
          <cell r="C6" t="str">
            <v>CANT.</v>
          </cell>
        </row>
      </sheetData>
      <sheetData sheetId="81">
        <row r="4">
          <cell r="C4">
            <v>0</v>
          </cell>
        </row>
      </sheetData>
      <sheetData sheetId="8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3"/>
  <sheetViews>
    <sheetView view="pageBreakPreview" topLeftCell="A25" zoomScale="85" zoomScaleNormal="55" zoomScaleSheetLayoutView="85" workbookViewId="0">
      <selection activeCell="E32" sqref="E32:E33"/>
    </sheetView>
  </sheetViews>
  <sheetFormatPr baseColWidth="10" defaultColWidth="11.42578125" defaultRowHeight="12.75"/>
  <cols>
    <col min="1" max="1" width="8" style="141" bestFit="1" customWidth="1"/>
    <col min="2" max="2" width="48.5703125" style="141" customWidth="1"/>
    <col min="3" max="3" width="13.7109375" style="141" customWidth="1"/>
    <col min="4" max="4" width="11" style="141" bestFit="1" customWidth="1"/>
    <col min="5" max="5" width="15.42578125" style="141" bestFit="1" customWidth="1"/>
    <col min="6" max="6" width="19.85546875" style="141" bestFit="1" customWidth="1"/>
    <col min="7" max="7" width="27.42578125" style="141" bestFit="1" customWidth="1"/>
    <col min="8" max="8" width="11.42578125" style="141"/>
    <col min="9" max="9" width="21.7109375" style="141" customWidth="1"/>
    <col min="10" max="16384" width="11.42578125" style="141"/>
  </cols>
  <sheetData>
    <row r="1" spans="1:7" ht="30">
      <c r="A1" s="322"/>
      <c r="B1" s="323"/>
      <c r="C1" s="323"/>
      <c r="D1" s="323"/>
      <c r="E1" s="323"/>
      <c r="F1" s="323"/>
      <c r="G1" s="324"/>
    </row>
    <row r="2" spans="1:7" ht="30">
      <c r="A2" s="325"/>
      <c r="B2" s="326"/>
      <c r="C2" s="326"/>
      <c r="D2" s="326"/>
      <c r="E2" s="326"/>
      <c r="F2" s="326"/>
      <c r="G2" s="327"/>
    </row>
    <row r="3" spans="1:7" ht="30">
      <c r="A3" s="325"/>
      <c r="B3" s="326"/>
      <c r="C3" s="326"/>
      <c r="D3" s="326"/>
      <c r="E3" s="326"/>
      <c r="F3" s="326"/>
      <c r="G3" s="327"/>
    </row>
    <row r="4" spans="1:7" ht="30">
      <c r="A4" s="325"/>
      <c r="B4" s="326"/>
      <c r="C4" s="326"/>
      <c r="D4" s="326"/>
      <c r="E4" s="326"/>
      <c r="F4" s="326"/>
      <c r="G4" s="327"/>
    </row>
    <row r="5" spans="1:7" ht="30.75" thickBot="1">
      <c r="A5" s="328"/>
      <c r="B5" s="329"/>
      <c r="C5" s="329"/>
      <c r="D5" s="329"/>
      <c r="E5" s="329"/>
      <c r="F5" s="329"/>
      <c r="G5" s="330"/>
    </row>
    <row r="6" spans="1:7" s="142" customFormat="1" ht="30">
      <c r="A6" s="331" t="s">
        <v>107</v>
      </c>
      <c r="B6" s="332"/>
      <c r="C6" s="332"/>
      <c r="D6" s="332"/>
      <c r="E6" s="332"/>
      <c r="F6" s="332"/>
      <c r="G6" s="333"/>
    </row>
    <row r="7" spans="1:7" s="142" customFormat="1" ht="25.5">
      <c r="A7" s="334" t="s">
        <v>108</v>
      </c>
      <c r="B7" s="335"/>
      <c r="C7" s="335"/>
      <c r="D7" s="335"/>
      <c r="E7" s="335"/>
      <c r="F7" s="335"/>
      <c r="G7" s="336"/>
    </row>
    <row r="8" spans="1:7" s="142" customFormat="1" ht="25.5">
      <c r="A8" s="337"/>
      <c r="B8" s="338"/>
      <c r="C8" s="338"/>
      <c r="D8" s="338"/>
      <c r="E8" s="338"/>
      <c r="F8" s="338"/>
      <c r="G8" s="339"/>
    </row>
    <row r="9" spans="1:7" s="142" customFormat="1" ht="30">
      <c r="A9" s="331" t="s">
        <v>109</v>
      </c>
      <c r="B9" s="332"/>
      <c r="C9" s="332"/>
      <c r="D9" s="332"/>
      <c r="E9" s="332"/>
      <c r="F9" s="332"/>
      <c r="G9" s="333"/>
    </row>
    <row r="10" spans="1:7" s="142" customFormat="1" ht="33" customHeight="1" thickBot="1">
      <c r="A10" s="340" t="s">
        <v>110</v>
      </c>
      <c r="B10" s="341"/>
      <c r="C10" s="341"/>
      <c r="D10" s="341"/>
      <c r="E10" s="341"/>
      <c r="F10" s="341"/>
      <c r="G10" s="342"/>
    </row>
    <row r="11" spans="1:7" ht="30" customHeight="1" thickBot="1">
      <c r="A11" s="143" t="s">
        <v>111</v>
      </c>
      <c r="B11" s="143" t="s">
        <v>112</v>
      </c>
      <c r="C11" s="143" t="s">
        <v>68</v>
      </c>
      <c r="D11" s="143" t="s">
        <v>101</v>
      </c>
      <c r="E11" s="143" t="s">
        <v>113</v>
      </c>
      <c r="F11" s="143" t="s">
        <v>102</v>
      </c>
      <c r="G11" s="143" t="s">
        <v>114</v>
      </c>
    </row>
    <row r="12" spans="1:7" ht="20.100000000000001" customHeight="1" thickBot="1">
      <c r="A12" s="144"/>
      <c r="B12" s="145"/>
      <c r="C12" s="146"/>
      <c r="D12" s="147"/>
      <c r="E12" s="146"/>
      <c r="F12" s="146"/>
      <c r="G12" s="148"/>
    </row>
    <row r="13" spans="1:7" ht="20.100000000000001" customHeight="1" thickBot="1">
      <c r="A13" s="149">
        <v>1</v>
      </c>
      <c r="B13" s="150" t="s">
        <v>115</v>
      </c>
      <c r="C13" s="151"/>
      <c r="D13" s="151"/>
      <c r="E13" s="152"/>
      <c r="F13" s="151"/>
      <c r="G13" s="153">
        <f>SUM(F14:F16)</f>
        <v>430148.99080000003</v>
      </c>
    </row>
    <row r="14" spans="1:7" ht="20.100000000000001" customHeight="1">
      <c r="A14" s="144">
        <f>+A13+0.1</f>
        <v>1.1000000000000001</v>
      </c>
      <c r="B14" s="154" t="s">
        <v>104</v>
      </c>
      <c r="C14" s="155">
        <v>0.22</v>
      </c>
      <c r="D14" s="147" t="s">
        <v>74</v>
      </c>
      <c r="E14" s="156">
        <v>528318.18000000005</v>
      </c>
      <c r="F14" s="146">
        <f>+E14*C14</f>
        <v>116229.99960000001</v>
      </c>
      <c r="G14" s="148"/>
    </row>
    <row r="15" spans="1:7" ht="20.100000000000001" customHeight="1">
      <c r="A15" s="144">
        <f>+A14+0.1</f>
        <v>1.2000000000000002</v>
      </c>
      <c r="B15" s="154" t="s">
        <v>105</v>
      </c>
      <c r="C15" s="155">
        <v>0.22</v>
      </c>
      <c r="D15" s="147" t="s">
        <v>74</v>
      </c>
      <c r="E15" s="156">
        <v>708528.96</v>
      </c>
      <c r="F15" s="146">
        <f>+E15*C15</f>
        <v>155876.37119999999</v>
      </c>
      <c r="G15" s="148"/>
    </row>
    <row r="16" spans="1:7" ht="20.100000000000001" customHeight="1" thickBot="1">
      <c r="A16" s="144">
        <f>+A15+0.1</f>
        <v>1.3000000000000003</v>
      </c>
      <c r="B16" s="154" t="s">
        <v>106</v>
      </c>
      <c r="C16" s="155">
        <v>1</v>
      </c>
      <c r="D16" s="147" t="s">
        <v>99</v>
      </c>
      <c r="E16" s="156">
        <v>158042.62</v>
      </c>
      <c r="F16" s="146">
        <f>+E16*C16</f>
        <v>158042.62</v>
      </c>
      <c r="G16" s="148"/>
    </row>
    <row r="17" spans="1:7" ht="20.100000000000001" customHeight="1" thickBot="1">
      <c r="A17" s="149">
        <v>2</v>
      </c>
      <c r="B17" s="150" t="s">
        <v>116</v>
      </c>
      <c r="C17" s="157"/>
      <c r="D17" s="151"/>
      <c r="E17" s="158"/>
      <c r="F17" s="151"/>
      <c r="G17" s="153">
        <f>SUM(F18:F30)</f>
        <v>3617860.4821192529</v>
      </c>
    </row>
    <row r="18" spans="1:7" ht="16.5">
      <c r="A18" s="144">
        <f t="shared" ref="A18:A30" si="0">+A17+0.1</f>
        <v>2.1</v>
      </c>
      <c r="B18" s="159" t="s">
        <v>117</v>
      </c>
      <c r="C18" s="160">
        <v>2268</v>
      </c>
      <c r="D18" s="161" t="s">
        <v>1</v>
      </c>
      <c r="E18" s="162">
        <v>1.82</v>
      </c>
      <c r="F18" s="163">
        <f t="shared" ref="F18:F30" si="1">+E18*C18</f>
        <v>4127.76</v>
      </c>
      <c r="G18" s="164"/>
    </row>
    <row r="19" spans="1:7" ht="31.5">
      <c r="A19" s="144">
        <f t="shared" si="0"/>
        <v>2.2000000000000002</v>
      </c>
      <c r="B19" s="165" t="s">
        <v>118</v>
      </c>
      <c r="C19" s="160">
        <v>155.75</v>
      </c>
      <c r="D19" s="161" t="s">
        <v>45</v>
      </c>
      <c r="E19" s="162">
        <v>115.58</v>
      </c>
      <c r="F19" s="163">
        <f t="shared" si="1"/>
        <v>18001.584999999999</v>
      </c>
      <c r="G19" s="164"/>
    </row>
    <row r="20" spans="1:7" ht="29.25" customHeight="1">
      <c r="A20" s="144">
        <f t="shared" si="0"/>
        <v>2.3000000000000003</v>
      </c>
      <c r="B20" s="166" t="s">
        <v>119</v>
      </c>
      <c r="C20" s="160">
        <v>1273.58</v>
      </c>
      <c r="D20" s="161" t="s">
        <v>45</v>
      </c>
      <c r="E20" s="162">
        <v>108.42</v>
      </c>
      <c r="F20" s="163">
        <f t="shared" si="1"/>
        <v>138081.5436</v>
      </c>
      <c r="G20" s="164"/>
    </row>
    <row r="21" spans="1:7" ht="20.100000000000001" customHeight="1">
      <c r="A21" s="144">
        <f t="shared" si="0"/>
        <v>2.4000000000000004</v>
      </c>
      <c r="B21" s="166" t="s">
        <v>120</v>
      </c>
      <c r="C21" s="160">
        <v>2531.8200000000002</v>
      </c>
      <c r="D21" s="161" t="s">
        <v>45</v>
      </c>
      <c r="E21" s="162">
        <v>203.99</v>
      </c>
      <c r="F21" s="163">
        <f t="shared" si="1"/>
        <v>516465.96180000005</v>
      </c>
      <c r="G21" s="164"/>
    </row>
    <row r="22" spans="1:7" ht="16.5">
      <c r="A22" s="144">
        <f t="shared" si="0"/>
        <v>2.5000000000000004</v>
      </c>
      <c r="B22" s="159" t="s">
        <v>121</v>
      </c>
      <c r="C22" s="160">
        <v>2624.04</v>
      </c>
      <c r="D22" s="161" t="s">
        <v>46</v>
      </c>
      <c r="E22" s="162">
        <v>527.33000000000004</v>
      </c>
      <c r="F22" s="163">
        <f t="shared" si="1"/>
        <v>1383735.0132000002</v>
      </c>
      <c r="G22" s="164"/>
    </row>
    <row r="23" spans="1:7" ht="16.5">
      <c r="A23" s="144">
        <f t="shared" si="0"/>
        <v>2.6000000000000005</v>
      </c>
      <c r="B23" s="159" t="s">
        <v>122</v>
      </c>
      <c r="C23" s="160">
        <v>211.6</v>
      </c>
      <c r="D23" s="161" t="s">
        <v>46</v>
      </c>
      <c r="E23" s="162">
        <v>187.74</v>
      </c>
      <c r="F23" s="163">
        <f t="shared" si="1"/>
        <v>39725.784</v>
      </c>
      <c r="G23" s="164"/>
    </row>
    <row r="24" spans="1:7" ht="16.5">
      <c r="A24" s="144">
        <f t="shared" si="0"/>
        <v>2.7000000000000006</v>
      </c>
      <c r="B24" s="159" t="s">
        <v>123</v>
      </c>
      <c r="C24" s="160">
        <v>8746.7999999999993</v>
      </c>
      <c r="D24" s="161" t="s">
        <v>1</v>
      </c>
      <c r="E24" s="162">
        <v>13.2</v>
      </c>
      <c r="F24" s="163">
        <f t="shared" si="1"/>
        <v>115457.75999999998</v>
      </c>
      <c r="G24" s="164"/>
    </row>
    <row r="25" spans="1:7" ht="31.5">
      <c r="A25" s="144">
        <f t="shared" si="0"/>
        <v>2.8000000000000007</v>
      </c>
      <c r="B25" s="166" t="s">
        <v>124</v>
      </c>
      <c r="C25" s="160">
        <v>119188.93</v>
      </c>
      <c r="D25" s="161" t="s">
        <v>125</v>
      </c>
      <c r="E25" s="162">
        <v>1.8</v>
      </c>
      <c r="F25" s="163">
        <f t="shared" si="1"/>
        <v>214540.07399999999</v>
      </c>
      <c r="G25" s="164"/>
    </row>
    <row r="26" spans="1:7" ht="31.5">
      <c r="A26" s="144">
        <f t="shared" si="0"/>
        <v>2.9000000000000008</v>
      </c>
      <c r="B26" s="166" t="s">
        <v>126</v>
      </c>
      <c r="C26" s="160">
        <v>39698.9</v>
      </c>
      <c r="D26" s="161" t="s">
        <v>127</v>
      </c>
      <c r="E26" s="162">
        <v>18.29</v>
      </c>
      <c r="F26" s="163">
        <f t="shared" si="1"/>
        <v>726092.88099999994</v>
      </c>
      <c r="G26" s="164"/>
    </row>
    <row r="27" spans="1:7" ht="31.5">
      <c r="A27" s="144">
        <f t="shared" si="0"/>
        <v>3.0000000000000009</v>
      </c>
      <c r="B27" s="166" t="s">
        <v>128</v>
      </c>
      <c r="C27" s="160">
        <v>10605.2</v>
      </c>
      <c r="D27" s="161" t="s">
        <v>129</v>
      </c>
      <c r="E27" s="162">
        <v>18.29</v>
      </c>
      <c r="F27" s="163">
        <f t="shared" si="1"/>
        <v>193969.10800000001</v>
      </c>
      <c r="G27" s="164"/>
    </row>
    <row r="28" spans="1:7" ht="16.5">
      <c r="A28" s="144">
        <f t="shared" si="0"/>
        <v>3.100000000000001</v>
      </c>
      <c r="B28" s="166" t="s">
        <v>130</v>
      </c>
      <c r="C28" s="160">
        <v>10684.46</v>
      </c>
      <c r="D28" s="161" t="s">
        <v>129</v>
      </c>
      <c r="E28" s="162">
        <v>18.29</v>
      </c>
      <c r="F28" s="163">
        <f t="shared" si="1"/>
        <v>195418.77339999998</v>
      </c>
      <c r="G28" s="164"/>
    </row>
    <row r="29" spans="1:7" ht="16.5">
      <c r="A29" s="144">
        <f t="shared" si="0"/>
        <v>3.2000000000000011</v>
      </c>
      <c r="B29" s="166" t="s">
        <v>131</v>
      </c>
      <c r="C29" s="160">
        <v>2412.73</v>
      </c>
      <c r="D29" s="161" t="s">
        <v>47</v>
      </c>
      <c r="E29" s="162">
        <v>15.353926099999999</v>
      </c>
      <c r="F29" s="163">
        <f t="shared" si="1"/>
        <v>37044.878119253</v>
      </c>
      <c r="G29" s="164"/>
    </row>
    <row r="30" spans="1:7" ht="17.25" thickBot="1">
      <c r="A30" s="144">
        <f t="shared" si="0"/>
        <v>3.3000000000000012</v>
      </c>
      <c r="B30" s="159" t="s">
        <v>132</v>
      </c>
      <c r="C30" s="160">
        <v>2268</v>
      </c>
      <c r="D30" s="161" t="s">
        <v>1</v>
      </c>
      <c r="E30" s="162">
        <v>15.52</v>
      </c>
      <c r="F30" s="163">
        <f t="shared" si="1"/>
        <v>35199.360000000001</v>
      </c>
      <c r="G30" s="164"/>
    </row>
    <row r="31" spans="1:7" ht="20.100000000000001" customHeight="1" thickBot="1">
      <c r="A31" s="149">
        <v>3</v>
      </c>
      <c r="B31" s="150" t="s">
        <v>133</v>
      </c>
      <c r="C31" s="157"/>
      <c r="D31" s="151"/>
      <c r="E31" s="158"/>
      <c r="F31" s="151"/>
      <c r="G31" s="153">
        <f>SUM(F32:F33)</f>
        <v>1146112.2226</v>
      </c>
    </row>
    <row r="32" spans="1:7" ht="31.5">
      <c r="A32" s="144">
        <f>+A31+0.1</f>
        <v>3.1</v>
      </c>
      <c r="B32" s="165" t="s">
        <v>134</v>
      </c>
      <c r="C32" s="155">
        <v>768.49</v>
      </c>
      <c r="D32" s="161" t="s">
        <v>46</v>
      </c>
      <c r="E32" s="156">
        <v>605.38</v>
      </c>
      <c r="F32" s="146">
        <f>+E32*C32</f>
        <v>465228.47619999998</v>
      </c>
      <c r="G32" s="164"/>
    </row>
    <row r="33" spans="1:9" ht="32.25" thickBot="1">
      <c r="A33" s="144">
        <f>+A32+0.1</f>
        <v>3.2</v>
      </c>
      <c r="B33" s="165" t="s">
        <v>135</v>
      </c>
      <c r="C33" s="155">
        <v>547.91999999999996</v>
      </c>
      <c r="D33" s="161" t="s">
        <v>46</v>
      </c>
      <c r="E33" s="156">
        <v>1242.67</v>
      </c>
      <c r="F33" s="146">
        <f>+E33*C33</f>
        <v>680883.74639999995</v>
      </c>
      <c r="G33" s="164"/>
    </row>
    <row r="34" spans="1:9" ht="20.100000000000001" customHeight="1" thickBot="1">
      <c r="A34" s="149">
        <v>4</v>
      </c>
      <c r="B34" s="150" t="s">
        <v>136</v>
      </c>
      <c r="C34" s="157"/>
      <c r="D34" s="151"/>
      <c r="E34" s="158"/>
      <c r="F34" s="151"/>
      <c r="G34" s="153">
        <f>SUM(F35:F37)</f>
        <v>1005155.079</v>
      </c>
    </row>
    <row r="35" spans="1:9" ht="30" customHeight="1">
      <c r="A35" s="144">
        <f>+A34+0.1</f>
        <v>4.0999999999999996</v>
      </c>
      <c r="B35" s="166" t="s">
        <v>137</v>
      </c>
      <c r="C35" s="155">
        <v>85.9</v>
      </c>
      <c r="D35" s="167" t="s">
        <v>46</v>
      </c>
      <c r="E35" s="156">
        <v>9313.4699999999993</v>
      </c>
      <c r="F35" s="146">
        <f>+E35*C35</f>
        <v>800027.07299999997</v>
      </c>
      <c r="G35" s="164"/>
    </row>
    <row r="36" spans="1:9" ht="20.100000000000001" customHeight="1">
      <c r="A36" s="144">
        <f>+A35+0.1</f>
        <v>4.1999999999999993</v>
      </c>
      <c r="B36" s="165" t="s">
        <v>138</v>
      </c>
      <c r="C36" s="155">
        <v>1717.99</v>
      </c>
      <c r="D36" s="167" t="s">
        <v>1</v>
      </c>
      <c r="E36" s="156">
        <v>97.21</v>
      </c>
      <c r="F36" s="146">
        <f>+E36*C36</f>
        <v>167005.80789999999</v>
      </c>
      <c r="G36" s="164"/>
    </row>
    <row r="37" spans="1:9" ht="20.100000000000001" customHeight="1" thickBot="1">
      <c r="A37" s="144">
        <f>+A36+0.1</f>
        <v>4.2999999999999989</v>
      </c>
      <c r="B37" s="165" t="s">
        <v>139</v>
      </c>
      <c r="C37" s="155">
        <v>1717.99</v>
      </c>
      <c r="D37" s="167" t="s">
        <v>1</v>
      </c>
      <c r="E37" s="156">
        <v>22.19</v>
      </c>
      <c r="F37" s="146">
        <f>+E37*C37</f>
        <v>38122.198100000001</v>
      </c>
      <c r="G37" s="164"/>
    </row>
    <row r="38" spans="1:9" ht="20.100000000000001" customHeight="1" thickBot="1">
      <c r="A38" s="168">
        <v>5</v>
      </c>
      <c r="B38" s="150" t="s">
        <v>140</v>
      </c>
      <c r="C38" s="157"/>
      <c r="D38" s="151"/>
      <c r="E38" s="158"/>
      <c r="F38" s="151"/>
      <c r="G38" s="169">
        <f>SUM(F39:F44)</f>
        <v>1828225.933</v>
      </c>
    </row>
    <row r="39" spans="1:9" ht="15.75">
      <c r="A39" s="170">
        <f>+A38+0.1</f>
        <v>5.0999999999999996</v>
      </c>
      <c r="B39" s="165" t="s">
        <v>141</v>
      </c>
      <c r="C39" s="171">
        <v>430</v>
      </c>
      <c r="D39" s="167" t="s">
        <v>2</v>
      </c>
      <c r="E39" s="162">
        <v>752.14</v>
      </c>
      <c r="F39" s="163">
        <f>+E39*C39</f>
        <v>323420.2</v>
      </c>
      <c r="G39" s="172"/>
    </row>
    <row r="40" spans="1:9" ht="30.75" customHeight="1">
      <c r="A40" s="170">
        <f t="shared" ref="A40:A44" si="2">+A39+0.1</f>
        <v>5.1999999999999993</v>
      </c>
      <c r="B40" s="165" t="s">
        <v>142</v>
      </c>
      <c r="C40" s="171">
        <v>516</v>
      </c>
      <c r="D40" s="167" t="s">
        <v>1</v>
      </c>
      <c r="E40" s="162">
        <v>689.42</v>
      </c>
      <c r="F40" s="163">
        <f t="shared" ref="F40:F44" si="3">+E40*C40</f>
        <v>355740.72</v>
      </c>
      <c r="G40" s="172"/>
    </row>
    <row r="41" spans="1:9" ht="30.75" customHeight="1">
      <c r="A41" s="170">
        <f t="shared" si="2"/>
        <v>5.2999999999999989</v>
      </c>
      <c r="B41" s="165" t="s">
        <v>143</v>
      </c>
      <c r="C41" s="173">
        <v>60</v>
      </c>
      <c r="D41" s="167" t="s">
        <v>1</v>
      </c>
      <c r="E41" s="162">
        <v>9994</v>
      </c>
      <c r="F41" s="163">
        <f t="shared" si="3"/>
        <v>599640</v>
      </c>
      <c r="G41" s="172"/>
    </row>
    <row r="42" spans="1:9" ht="30.75" customHeight="1">
      <c r="A42" s="170">
        <f t="shared" si="2"/>
        <v>5.3999999999999986</v>
      </c>
      <c r="B42" s="165" t="s">
        <v>144</v>
      </c>
      <c r="C42" s="173">
        <v>633.1</v>
      </c>
      <c r="D42" s="167" t="s">
        <v>1</v>
      </c>
      <c r="E42" s="162">
        <v>640.03</v>
      </c>
      <c r="F42" s="163">
        <f t="shared" si="3"/>
        <v>405202.99300000002</v>
      </c>
      <c r="G42" s="172"/>
    </row>
    <row r="43" spans="1:9" ht="20.100000000000001" customHeight="1">
      <c r="A43" s="170">
        <f t="shared" si="2"/>
        <v>5.4999999999999982</v>
      </c>
      <c r="B43" s="165" t="s">
        <v>145</v>
      </c>
      <c r="C43" s="171">
        <v>1</v>
      </c>
      <c r="D43" s="167" t="s">
        <v>99</v>
      </c>
      <c r="E43" s="162">
        <v>95222.02</v>
      </c>
      <c r="F43" s="163">
        <f t="shared" si="3"/>
        <v>95222.02</v>
      </c>
      <c r="G43" s="172"/>
    </row>
    <row r="44" spans="1:9" ht="15.75">
      <c r="A44" s="170">
        <f t="shared" si="2"/>
        <v>5.5999999999999979</v>
      </c>
      <c r="B44" s="165" t="s">
        <v>146</v>
      </c>
      <c r="C44" s="171">
        <v>1</v>
      </c>
      <c r="D44" s="167" t="s">
        <v>99</v>
      </c>
      <c r="E44" s="162">
        <v>49000</v>
      </c>
      <c r="F44" s="163">
        <f t="shared" si="3"/>
        <v>49000</v>
      </c>
      <c r="G44" s="172"/>
    </row>
    <row r="45" spans="1:9" ht="20.100000000000001" customHeight="1" thickBot="1">
      <c r="A45" s="174"/>
      <c r="B45" s="175"/>
      <c r="C45" s="175"/>
      <c r="D45" s="175"/>
      <c r="E45" s="175"/>
      <c r="F45" s="176"/>
      <c r="G45" s="164"/>
    </row>
    <row r="46" spans="1:9" ht="21" customHeight="1" thickBot="1">
      <c r="A46" s="177"/>
      <c r="B46" s="178" t="s">
        <v>147</v>
      </c>
      <c r="C46" s="179"/>
      <c r="D46" s="179"/>
      <c r="E46" s="180"/>
      <c r="F46" s="181" t="s">
        <v>148</v>
      </c>
      <c r="G46" s="182">
        <f>+SUM(F14:F45)</f>
        <v>8027502.7075192519</v>
      </c>
      <c r="I46" s="183"/>
    </row>
    <row r="47" spans="1:9" ht="20.100000000000001" customHeight="1">
      <c r="A47" s="184"/>
      <c r="B47" s="185" t="s">
        <v>149</v>
      </c>
      <c r="C47" s="175"/>
      <c r="D47" s="175"/>
      <c r="E47" s="175"/>
      <c r="F47" s="186"/>
      <c r="G47" s="164"/>
    </row>
    <row r="48" spans="1:9" ht="5.25" customHeight="1">
      <c r="A48" s="174"/>
      <c r="B48" s="175"/>
      <c r="C48" s="175"/>
      <c r="D48" s="175"/>
      <c r="E48" s="146"/>
      <c r="F48" s="187"/>
      <c r="G48" s="164"/>
    </row>
    <row r="49" spans="1:12" ht="20.100000000000001" customHeight="1">
      <c r="A49" s="174"/>
      <c r="B49" s="175" t="s">
        <v>150</v>
      </c>
      <c r="C49" s="188"/>
      <c r="D49" s="189">
        <v>0.1</v>
      </c>
      <c r="E49" s="175"/>
      <c r="F49" s="190"/>
      <c r="G49" s="191">
        <f>+$G$46*D49</f>
        <v>802750.27075192519</v>
      </c>
    </row>
    <row r="50" spans="1:12" ht="20.100000000000001" customHeight="1">
      <c r="A50" s="174"/>
      <c r="B50" s="175" t="s">
        <v>151</v>
      </c>
      <c r="C50" s="188"/>
      <c r="D50" s="189">
        <v>0.03</v>
      </c>
      <c r="E50" s="175"/>
      <c r="F50" s="190"/>
      <c r="G50" s="191">
        <f t="shared" ref="G50:G57" si="4">+$G$46*D50</f>
        <v>240825.08122557754</v>
      </c>
    </row>
    <row r="51" spans="1:12" ht="20.100000000000001" customHeight="1">
      <c r="A51" s="174"/>
      <c r="B51" s="175" t="s">
        <v>72</v>
      </c>
      <c r="C51" s="188"/>
      <c r="D51" s="189">
        <v>0.02</v>
      </c>
      <c r="E51" s="175"/>
      <c r="F51" s="190"/>
      <c r="G51" s="191">
        <f t="shared" si="4"/>
        <v>160550.05415038505</v>
      </c>
    </row>
    <row r="52" spans="1:12" ht="20.100000000000001" customHeight="1">
      <c r="A52" s="174"/>
      <c r="B52" s="175" t="s">
        <v>152</v>
      </c>
      <c r="C52" s="188"/>
      <c r="D52" s="189">
        <v>4.4999999999999998E-2</v>
      </c>
      <c r="E52" s="175"/>
      <c r="F52" s="190"/>
      <c r="G52" s="191">
        <f t="shared" si="4"/>
        <v>361237.62183836632</v>
      </c>
    </row>
    <row r="53" spans="1:12" ht="20.100000000000001" customHeight="1">
      <c r="A53" s="174"/>
      <c r="B53" s="175" t="s">
        <v>153</v>
      </c>
      <c r="C53" s="188"/>
      <c r="D53" s="189">
        <v>0.01</v>
      </c>
      <c r="E53" s="175"/>
      <c r="F53" s="190"/>
      <c r="G53" s="191">
        <f t="shared" si="4"/>
        <v>80275.027075192527</v>
      </c>
    </row>
    <row r="54" spans="1:12" ht="20.100000000000001" customHeight="1">
      <c r="A54" s="174"/>
      <c r="B54" s="192" t="s">
        <v>154</v>
      </c>
      <c r="C54" s="193"/>
      <c r="D54" s="194">
        <v>0.05</v>
      </c>
      <c r="E54" s="175"/>
      <c r="F54" s="190"/>
      <c r="G54" s="191">
        <f t="shared" si="4"/>
        <v>401375.13537596259</v>
      </c>
    </row>
    <row r="55" spans="1:12" ht="20.100000000000001" customHeight="1">
      <c r="A55" s="174"/>
      <c r="B55" s="192" t="s">
        <v>155</v>
      </c>
      <c r="C55" s="193"/>
      <c r="D55" s="194">
        <v>0.05</v>
      </c>
      <c r="E55" s="175"/>
      <c r="F55" s="195"/>
      <c r="G55" s="191">
        <f t="shared" si="4"/>
        <v>401375.13537596259</v>
      </c>
    </row>
    <row r="56" spans="1:12" ht="20.100000000000001" customHeight="1">
      <c r="A56" s="174"/>
      <c r="B56" s="192" t="s">
        <v>156</v>
      </c>
      <c r="C56" s="193"/>
      <c r="D56" s="194">
        <v>0.05</v>
      </c>
      <c r="E56" s="175"/>
      <c r="F56" s="195"/>
      <c r="G56" s="191">
        <f t="shared" si="4"/>
        <v>401375.13537596259</v>
      </c>
      <c r="L56" s="196"/>
    </row>
    <row r="57" spans="1:12" ht="20.100000000000001" customHeight="1">
      <c r="A57" s="174"/>
      <c r="B57" s="175" t="s">
        <v>14</v>
      </c>
      <c r="C57" s="188"/>
      <c r="D57" s="189">
        <v>1E-3</v>
      </c>
      <c r="E57" s="175"/>
      <c r="F57" s="190"/>
      <c r="G57" s="191">
        <f t="shared" si="4"/>
        <v>8027.502707519252</v>
      </c>
    </row>
    <row r="58" spans="1:12" ht="20.100000000000001" customHeight="1">
      <c r="A58" s="174"/>
      <c r="B58" s="175" t="s">
        <v>157</v>
      </c>
      <c r="C58" s="188"/>
      <c r="D58" s="189">
        <v>0.18</v>
      </c>
      <c r="E58" s="175"/>
      <c r="F58" s="190"/>
      <c r="G58" s="191">
        <f>+$G$49*D58</f>
        <v>144495.04873534653</v>
      </c>
    </row>
    <row r="59" spans="1:12" ht="20.100000000000001" customHeight="1" thickBot="1">
      <c r="A59" s="174"/>
      <c r="B59" s="175"/>
      <c r="C59" s="175"/>
      <c r="D59" s="175"/>
      <c r="E59" s="175"/>
      <c r="F59" s="187"/>
      <c r="G59" s="164"/>
    </row>
    <row r="60" spans="1:12" ht="20.100000000000001" customHeight="1" thickBot="1">
      <c r="A60" s="177"/>
      <c r="B60" s="178" t="s">
        <v>158</v>
      </c>
      <c r="C60" s="179"/>
      <c r="D60" s="197">
        <f>SUM(D49:D59)</f>
        <v>0.53600000000000003</v>
      </c>
      <c r="E60" s="180"/>
      <c r="F60" s="181" t="s">
        <v>148</v>
      </c>
      <c r="G60" s="182">
        <f>SUM(G49:G59)</f>
        <v>3002286.0126121999</v>
      </c>
    </row>
    <row r="61" spans="1:12" ht="20.100000000000001" customHeight="1" thickBot="1">
      <c r="A61" s="198"/>
      <c r="B61" s="199"/>
      <c r="C61" s="199"/>
      <c r="D61" s="199"/>
      <c r="E61" s="199"/>
      <c r="F61" s="200"/>
      <c r="G61" s="201"/>
    </row>
    <row r="62" spans="1:12" ht="20.100000000000001" customHeight="1" thickBot="1">
      <c r="A62" s="202"/>
      <c r="B62" s="178" t="s">
        <v>159</v>
      </c>
      <c r="C62" s="179"/>
      <c r="D62" s="179"/>
      <c r="E62" s="180"/>
      <c r="F62" s="181" t="s">
        <v>148</v>
      </c>
      <c r="G62" s="203">
        <f>+G60+G46</f>
        <v>11029788.720131451</v>
      </c>
      <c r="I62" s="204">
        <v>11029788.720000001</v>
      </c>
    </row>
    <row r="63" spans="1:12" ht="20.100000000000001" customHeight="1">
      <c r="A63" s="205"/>
      <c r="B63" s="206" t="s">
        <v>22</v>
      </c>
      <c r="C63" s="207"/>
      <c r="D63" s="207"/>
      <c r="E63" s="207"/>
      <c r="F63" s="207"/>
      <c r="G63" s="207"/>
      <c r="I63" s="208">
        <f>+I62-G62</f>
        <v>-1.314505934715271E-4</v>
      </c>
      <c r="J63" s="141" t="s">
        <v>160</v>
      </c>
    </row>
    <row r="64" spans="1:12" ht="30" customHeight="1">
      <c r="A64" s="209">
        <v>1</v>
      </c>
      <c r="B64" s="321" t="s">
        <v>23</v>
      </c>
      <c r="C64" s="321"/>
      <c r="D64" s="321"/>
      <c r="E64" s="321"/>
      <c r="F64" s="321"/>
      <c r="G64" s="321"/>
    </row>
    <row r="65" spans="1:14" ht="20.100000000000001" customHeight="1">
      <c r="A65" s="209">
        <f t="shared" ref="A65:A70" si="5">A64+1</f>
        <v>2</v>
      </c>
      <c r="B65" s="93" t="s">
        <v>24</v>
      </c>
      <c r="C65" s="93"/>
      <c r="D65" s="93"/>
      <c r="E65" s="93"/>
      <c r="F65" s="93"/>
      <c r="G65" s="93"/>
      <c r="N65" s="141" t="s">
        <v>161</v>
      </c>
    </row>
    <row r="66" spans="1:14" ht="20.100000000000001" customHeight="1">
      <c r="A66" s="209">
        <f t="shared" si="5"/>
        <v>3</v>
      </c>
      <c r="B66" s="93" t="s">
        <v>25</v>
      </c>
      <c r="C66" s="207"/>
      <c r="D66" s="207"/>
      <c r="E66" s="207"/>
      <c r="F66" s="207"/>
      <c r="G66" s="207"/>
    </row>
    <row r="67" spans="1:14" ht="20.100000000000001" customHeight="1">
      <c r="A67" s="209">
        <f t="shared" si="5"/>
        <v>4</v>
      </c>
      <c r="B67" s="207" t="s">
        <v>162</v>
      </c>
      <c r="C67" s="207"/>
      <c r="D67" s="207"/>
      <c r="E67" s="207"/>
      <c r="F67" s="207"/>
      <c r="G67" s="207"/>
    </row>
    <row r="68" spans="1:14" ht="28.5" customHeight="1">
      <c r="A68" s="209">
        <f t="shared" si="5"/>
        <v>5</v>
      </c>
      <c r="B68" s="321" t="s">
        <v>163</v>
      </c>
      <c r="C68" s="321"/>
      <c r="D68" s="321"/>
      <c r="E68" s="321"/>
      <c r="F68" s="321"/>
      <c r="G68" s="321"/>
    </row>
    <row r="69" spans="1:14" ht="20.100000000000001" customHeight="1">
      <c r="A69" s="209">
        <f t="shared" si="5"/>
        <v>6</v>
      </c>
      <c r="B69" s="207" t="s">
        <v>164</v>
      </c>
      <c r="C69" s="207"/>
      <c r="D69" s="207"/>
      <c r="E69" s="207"/>
      <c r="F69" s="207"/>
      <c r="G69" s="207"/>
    </row>
    <row r="70" spans="1:14" ht="20.100000000000001" customHeight="1">
      <c r="A70" s="209">
        <f t="shared" si="5"/>
        <v>7</v>
      </c>
      <c r="B70" s="207" t="s">
        <v>165</v>
      </c>
      <c r="C70" s="207"/>
      <c r="D70" s="207"/>
      <c r="E70" s="207"/>
      <c r="F70" s="207"/>
      <c r="G70" s="207"/>
    </row>
    <row r="71" spans="1:14" ht="20.100000000000001" customHeight="1">
      <c r="A71" s="209"/>
      <c r="B71" s="207"/>
      <c r="C71" s="207"/>
      <c r="D71" s="207"/>
      <c r="E71" s="207"/>
      <c r="F71" s="207"/>
      <c r="G71" s="207"/>
    </row>
    <row r="72" spans="1:14" ht="20.100000000000001" customHeight="1">
      <c r="A72" s="209"/>
      <c r="B72" s="207"/>
      <c r="C72" s="207"/>
      <c r="D72" s="207"/>
      <c r="E72" s="207"/>
      <c r="F72" s="207"/>
      <c r="G72" s="207"/>
    </row>
    <row r="73" spans="1:14" ht="20.100000000000001" customHeight="1">
      <c r="A73" s="209"/>
      <c r="B73" s="207"/>
      <c r="C73" s="207"/>
      <c r="D73" s="207"/>
      <c r="E73" s="207"/>
      <c r="F73" s="207"/>
      <c r="G73" s="207"/>
    </row>
    <row r="74" spans="1:14" ht="20.100000000000001" customHeight="1">
      <c r="A74" s="209"/>
      <c r="B74" s="207"/>
      <c r="C74" s="207"/>
      <c r="D74" s="207"/>
      <c r="E74" s="207"/>
      <c r="F74" s="207"/>
      <c r="G74" s="207"/>
    </row>
    <row r="75" spans="1:14" ht="20.100000000000001" customHeight="1">
      <c r="B75" s="210"/>
      <c r="C75" s="210"/>
      <c r="D75" s="210"/>
      <c r="E75" s="210"/>
      <c r="F75" s="210"/>
      <c r="G75" s="210"/>
    </row>
    <row r="76" spans="1:14" ht="20.100000000000001" customHeight="1">
      <c r="A76" s="320" t="s">
        <v>166</v>
      </c>
      <c r="B76" s="320"/>
      <c r="C76" s="320"/>
      <c r="D76" s="320" t="s">
        <v>167</v>
      </c>
      <c r="E76" s="320"/>
      <c r="F76" s="320"/>
      <c r="G76" s="320"/>
    </row>
    <row r="77" spans="1:14" ht="20.100000000000001" customHeight="1">
      <c r="A77" s="320" t="s">
        <v>168</v>
      </c>
      <c r="B77" s="320"/>
      <c r="C77" s="320"/>
      <c r="D77" s="320" t="s">
        <v>169</v>
      </c>
      <c r="E77" s="320"/>
      <c r="F77" s="320"/>
      <c r="G77" s="320"/>
    </row>
    <row r="78" spans="1:14" ht="20.100000000000001" customHeight="1">
      <c r="A78" s="175"/>
      <c r="B78" s="175"/>
      <c r="C78" s="175"/>
      <c r="D78" s="175"/>
      <c r="E78" s="175"/>
      <c r="F78" s="175"/>
      <c r="G78" s="175"/>
    </row>
    <row r="79" spans="1:14" ht="20.100000000000001" customHeight="1">
      <c r="A79" s="175"/>
      <c r="B79" s="175"/>
      <c r="C79" s="175"/>
      <c r="D79" s="175"/>
      <c r="E79" s="175"/>
      <c r="F79" s="175"/>
      <c r="G79" s="175"/>
    </row>
    <row r="80" spans="1:14" ht="20.100000000000001" customHeight="1">
      <c r="A80" s="175"/>
      <c r="B80" s="175"/>
      <c r="C80" s="175"/>
      <c r="D80" s="175"/>
      <c r="E80" s="175"/>
      <c r="F80" s="175"/>
      <c r="G80" s="175"/>
      <c r="I80" s="211"/>
      <c r="J80" s="211"/>
    </row>
    <row r="81" spans="1:14" ht="20.100000000000001" customHeight="1">
      <c r="A81" s="175"/>
      <c r="B81" s="175"/>
      <c r="C81" s="175"/>
      <c r="D81" s="175"/>
      <c r="E81" s="175"/>
      <c r="F81" s="175"/>
      <c r="G81" s="175"/>
      <c r="I81" s="211"/>
      <c r="J81" s="211"/>
    </row>
    <row r="82" spans="1:14" ht="20.100000000000001" customHeight="1">
      <c r="A82" s="320" t="s">
        <v>170</v>
      </c>
      <c r="B82" s="320"/>
      <c r="C82" s="320"/>
      <c r="D82" s="320"/>
      <c r="E82" s="320"/>
      <c r="F82" s="320"/>
      <c r="G82" s="320"/>
      <c r="I82" s="210"/>
      <c r="J82" s="210"/>
      <c r="K82" s="211"/>
    </row>
    <row r="83" spans="1:14" ht="20.100000000000001" customHeight="1">
      <c r="A83" s="320" t="s">
        <v>167</v>
      </c>
      <c r="B83" s="320"/>
      <c r="C83" s="320"/>
      <c r="D83" s="320"/>
      <c r="E83" s="320"/>
      <c r="F83" s="320"/>
      <c r="G83" s="320"/>
      <c r="K83" s="211"/>
    </row>
    <row r="84" spans="1:14" ht="20.100000000000001" customHeight="1">
      <c r="A84" s="320" t="s">
        <v>169</v>
      </c>
      <c r="B84" s="320"/>
      <c r="C84" s="320"/>
      <c r="D84" s="320"/>
      <c r="E84" s="320"/>
      <c r="F84" s="320"/>
      <c r="G84" s="320"/>
    </row>
    <row r="85" spans="1:14" ht="20.100000000000001" customHeight="1">
      <c r="A85" s="175"/>
      <c r="B85" s="175"/>
      <c r="C85" s="175"/>
      <c r="D85" s="175"/>
      <c r="E85" s="175"/>
      <c r="F85" s="175"/>
      <c r="G85" s="175"/>
    </row>
    <row r="86" spans="1:14" ht="20.100000000000001" customHeight="1">
      <c r="B86" s="210"/>
      <c r="C86" s="210"/>
      <c r="D86" s="210"/>
      <c r="E86" s="210"/>
      <c r="F86" s="210"/>
      <c r="G86" s="210"/>
      <c r="J86" s="211"/>
      <c r="K86" s="211"/>
      <c r="L86" s="210"/>
      <c r="M86" s="211"/>
      <c r="N86" s="210"/>
    </row>
    <row r="87" spans="1:14" ht="20.100000000000001" customHeight="1">
      <c r="B87" s="210"/>
      <c r="C87" s="210"/>
      <c r="D87" s="210"/>
      <c r="E87" s="210"/>
      <c r="F87" s="210"/>
      <c r="G87" s="210"/>
      <c r="J87" s="211"/>
      <c r="K87" s="211"/>
      <c r="L87" s="210"/>
      <c r="M87" s="211"/>
      <c r="N87" s="210"/>
    </row>
    <row r="88" spans="1:14" ht="20.100000000000001" customHeight="1">
      <c r="B88" s="210"/>
      <c r="C88" s="210"/>
      <c r="D88" s="210"/>
      <c r="E88" s="210"/>
      <c r="F88" s="210"/>
      <c r="G88" s="210"/>
      <c r="K88" s="211"/>
    </row>
    <row r="89" spans="1:14" ht="20.100000000000001" customHeight="1">
      <c r="A89" s="320" t="s">
        <v>171</v>
      </c>
      <c r="B89" s="320"/>
      <c r="C89" s="320"/>
      <c r="D89" s="320"/>
      <c r="E89" s="320"/>
      <c r="F89" s="320"/>
      <c r="G89" s="320"/>
    </row>
    <row r="90" spans="1:14" ht="20.100000000000001" customHeight="1">
      <c r="A90" s="320"/>
      <c r="B90" s="320"/>
      <c r="C90" s="320"/>
      <c r="D90" s="320"/>
      <c r="E90" s="320"/>
      <c r="F90" s="320"/>
      <c r="G90" s="320"/>
      <c r="J90" s="211"/>
    </row>
    <row r="91" spans="1:14" ht="20.100000000000001" customHeight="1">
      <c r="A91" s="320"/>
      <c r="B91" s="320"/>
      <c r="C91" s="320"/>
      <c r="D91" s="320"/>
      <c r="E91" s="320"/>
      <c r="F91" s="320"/>
      <c r="G91" s="320"/>
      <c r="J91" s="211"/>
    </row>
    <row r="92" spans="1:14" ht="20.100000000000001" customHeight="1">
      <c r="B92" s="210"/>
      <c r="C92" s="210"/>
      <c r="D92" s="210"/>
      <c r="E92" s="210"/>
      <c r="F92" s="210"/>
      <c r="G92" s="211"/>
    </row>
    <row r="93" spans="1:14">
      <c r="G93" s="211"/>
    </row>
  </sheetData>
  <mergeCells count="22">
    <mergeCell ref="B68:G68"/>
    <mergeCell ref="A1:G1"/>
    <mergeCell ref="A2:G2"/>
    <mergeCell ref="A3:G3"/>
    <mergeCell ref="A4:G4"/>
    <mergeCell ref="A5:G5"/>
    <mergeCell ref="A6:G6"/>
    <mergeCell ref="A7:G7"/>
    <mergeCell ref="A8:G8"/>
    <mergeCell ref="A9:G9"/>
    <mergeCell ref="A10:G10"/>
    <mergeCell ref="B64:G64"/>
    <mergeCell ref="A84:G84"/>
    <mergeCell ref="A89:G89"/>
    <mergeCell ref="A90:G90"/>
    <mergeCell ref="A91:G91"/>
    <mergeCell ref="A76:C76"/>
    <mergeCell ref="D76:G76"/>
    <mergeCell ref="A77:C77"/>
    <mergeCell ref="D77:G77"/>
    <mergeCell ref="A82:G82"/>
    <mergeCell ref="A83:G83"/>
  </mergeCells>
  <pageMargins left="0.23622047244094491" right="0.23622047244094491" top="0.39370078740157483" bottom="0.39370078740157483" header="0.31496062992125984" footer="0.31496062992125984"/>
  <pageSetup scale="70" fitToHeight="0" orientation="portrait" horizontalDpi="4294967292" verticalDpi="4294967292" r:id="rId1"/>
  <headerFooter alignWithMargins="0">
    <oddHeader>&amp;L&amp;"Arial,Bold"&amp;8&amp;K000000</oddHeader>
    <oddFooter>&amp;R&amp;K000000Page &amp;P of &amp;N</oddFooter>
  </headerFooter>
  <rowBreaks count="1" manualBreakCount="1">
    <brk id="42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J122"/>
  <sheetViews>
    <sheetView view="pageBreakPreview" topLeftCell="A40" zoomScale="60" zoomScalePageLayoutView="85" workbookViewId="0">
      <selection activeCell="E65" sqref="E65"/>
    </sheetView>
  </sheetViews>
  <sheetFormatPr baseColWidth="10" defaultColWidth="11.42578125" defaultRowHeight="16.5"/>
  <cols>
    <col min="1" max="1" width="10.85546875" style="71" customWidth="1"/>
    <col min="2" max="2" width="61" style="7" customWidth="1"/>
    <col min="3" max="3" width="15.28515625" style="71" customWidth="1"/>
    <col min="4" max="4" width="14" style="7" customWidth="1"/>
    <col min="5" max="5" width="20" style="36" customWidth="1"/>
    <col min="6" max="6" width="22.140625" style="42" customWidth="1"/>
    <col min="7" max="7" width="27.5703125" style="36" customWidth="1"/>
    <col min="8" max="8" width="18" style="7" bestFit="1" customWidth="1"/>
    <col min="9" max="9" width="17.5703125" style="7" bestFit="1" customWidth="1"/>
    <col min="10" max="10" width="13.28515625" style="7" bestFit="1" customWidth="1"/>
    <col min="11" max="16384" width="11.42578125" style="7"/>
  </cols>
  <sheetData>
    <row r="1" spans="1:7" ht="18">
      <c r="A1" s="118" t="s">
        <v>75</v>
      </c>
      <c r="B1" s="119"/>
      <c r="C1" s="119"/>
      <c r="D1" s="119"/>
      <c r="E1" s="119"/>
      <c r="F1" s="119"/>
      <c r="G1" s="120"/>
    </row>
    <row r="2" spans="1:7" ht="16.5" customHeight="1">
      <c r="A2" s="121" t="s">
        <v>76</v>
      </c>
      <c r="B2" s="122"/>
      <c r="C2" s="122"/>
      <c r="D2" s="122"/>
      <c r="E2" s="122"/>
      <c r="F2" s="122"/>
      <c r="G2" s="123"/>
    </row>
    <row r="3" spans="1:7" ht="18">
      <c r="A3" s="124" t="s">
        <v>77</v>
      </c>
      <c r="B3" s="125"/>
      <c r="C3" s="125"/>
      <c r="D3" s="125"/>
      <c r="E3" s="125"/>
      <c r="F3" s="125"/>
      <c r="G3" s="126"/>
    </row>
    <row r="4" spans="1:7">
      <c r="A4" s="27"/>
      <c r="B4" s="27"/>
      <c r="C4" s="28"/>
      <c r="D4" s="27"/>
      <c r="E4" s="29"/>
      <c r="F4" s="30"/>
      <c r="G4" s="29"/>
    </row>
    <row r="5" spans="1:7" s="31" customFormat="1" ht="19.5" customHeight="1">
      <c r="A5" s="344" t="s">
        <v>32</v>
      </c>
      <c r="B5" s="345"/>
      <c r="C5" s="345"/>
      <c r="D5" s="345"/>
      <c r="E5" s="345"/>
      <c r="F5" s="345"/>
      <c r="G5" s="346"/>
    </row>
    <row r="6" spans="1:7" s="31" customFormat="1" ht="13.5" customHeight="1">
      <c r="A6" s="27"/>
      <c r="B6" s="27"/>
      <c r="C6" s="27"/>
      <c r="D6" s="27"/>
      <c r="E6" s="29"/>
      <c r="F6" s="30"/>
      <c r="G6" s="29"/>
    </row>
    <row r="7" spans="1:7" s="78" customFormat="1">
      <c r="A7" s="74" t="s">
        <v>4</v>
      </c>
      <c r="B7" s="75" t="s">
        <v>5</v>
      </c>
      <c r="C7" s="74" t="s">
        <v>6</v>
      </c>
      <c r="D7" s="75" t="s">
        <v>7</v>
      </c>
      <c r="E7" s="76" t="s">
        <v>8</v>
      </c>
      <c r="F7" s="77" t="s">
        <v>9</v>
      </c>
      <c r="G7" s="76" t="s">
        <v>10</v>
      </c>
    </row>
    <row r="8" spans="1:7">
      <c r="A8" s="7"/>
      <c r="B8" s="32"/>
      <c r="C8" s="33"/>
      <c r="D8" s="32"/>
      <c r="E8" s="34"/>
      <c r="F8" s="35"/>
    </row>
    <row r="9" spans="1:7" s="78" customFormat="1" ht="17.25" customHeight="1">
      <c r="A9" s="79">
        <v>1</v>
      </c>
      <c r="B9" s="114" t="s">
        <v>21</v>
      </c>
      <c r="C9" s="115"/>
      <c r="D9" s="115"/>
      <c r="E9" s="115"/>
      <c r="F9" s="116"/>
      <c r="G9" s="80"/>
    </row>
    <row r="10" spans="1:7" ht="17.25">
      <c r="A10" s="8">
        <f>A9+0.01</f>
        <v>1.01</v>
      </c>
      <c r="B10" s="6" t="s">
        <v>104</v>
      </c>
      <c r="C10" s="1">
        <v>0.57699999999999996</v>
      </c>
      <c r="D10" s="2" t="s">
        <v>71</v>
      </c>
      <c r="E10" s="15" t="e">
        <f>+#REF!</f>
        <v>#REF!</v>
      </c>
      <c r="F10" s="14" t="e">
        <f>C10*E10</f>
        <v>#REF!</v>
      </c>
    </row>
    <row r="11" spans="1:7" ht="17.25">
      <c r="A11" s="8">
        <f t="shared" ref="A11:A12" si="0">A10+0.01</f>
        <v>1.02</v>
      </c>
      <c r="B11" s="6" t="s">
        <v>105</v>
      </c>
      <c r="C11" s="1">
        <v>0.57699999999999996</v>
      </c>
      <c r="D11" s="2" t="s">
        <v>71</v>
      </c>
      <c r="E11" s="15" t="e">
        <f>+#REF!</f>
        <v>#REF!</v>
      </c>
      <c r="F11" s="14" t="e">
        <f t="shared" ref="F11:F12" si="1">C11*E11</f>
        <v>#REF!</v>
      </c>
    </row>
    <row r="12" spans="1:7" ht="17.25">
      <c r="A12" s="8">
        <f t="shared" si="0"/>
        <v>1.03</v>
      </c>
      <c r="B12" s="6" t="s">
        <v>106</v>
      </c>
      <c r="C12" s="1">
        <v>0.57699999999999996</v>
      </c>
      <c r="D12" s="2" t="s">
        <v>71</v>
      </c>
      <c r="E12" s="15" t="e">
        <f>+#REF!</f>
        <v>#REF!</v>
      </c>
      <c r="F12" s="14" t="e">
        <f t="shared" si="1"/>
        <v>#REF!</v>
      </c>
    </row>
    <row r="13" spans="1:7" ht="17.25" customHeight="1">
      <c r="A13" s="9"/>
      <c r="B13" s="37"/>
      <c r="C13" s="11"/>
      <c r="D13" s="12"/>
      <c r="E13" s="16"/>
      <c r="F13" s="38" t="s">
        <v>33</v>
      </c>
      <c r="G13" s="39" t="e">
        <f>SUM(F10:F12)</f>
        <v>#REF!</v>
      </c>
    </row>
    <row r="14" spans="1:7">
      <c r="A14" s="7"/>
      <c r="B14" s="32"/>
      <c r="C14" s="33"/>
      <c r="D14" s="32"/>
      <c r="E14" s="34"/>
      <c r="F14" s="35"/>
    </row>
    <row r="15" spans="1:7" s="78" customFormat="1" ht="17.25" customHeight="1">
      <c r="A15" s="79">
        <f>1+A9</f>
        <v>2</v>
      </c>
      <c r="B15" s="114" t="s">
        <v>26</v>
      </c>
      <c r="C15" s="115"/>
      <c r="D15" s="115"/>
      <c r="E15" s="115"/>
      <c r="F15" s="116"/>
      <c r="G15" s="80"/>
    </row>
    <row r="16" spans="1:7" ht="17.25">
      <c r="A16" s="24">
        <f>A15+0.01</f>
        <v>2.0099999999999998</v>
      </c>
      <c r="B16" s="25" t="s">
        <v>35</v>
      </c>
      <c r="C16" s="21">
        <v>1070.6099999999999</v>
      </c>
      <c r="D16" s="22" t="s">
        <v>1</v>
      </c>
      <c r="E16" s="23" t="e">
        <f>+#REF!</f>
        <v>#REF!</v>
      </c>
      <c r="F16" s="26" t="e">
        <f>C16*E16</f>
        <v>#REF!</v>
      </c>
    </row>
    <row r="17" spans="1:7" ht="17.25">
      <c r="A17" s="24">
        <f t="shared" ref="A17:A18" si="2">A16+0.01</f>
        <v>2.0199999999999996</v>
      </c>
      <c r="B17" s="25" t="s">
        <v>36</v>
      </c>
      <c r="C17" s="21">
        <f>337.8+300+46+68+56</f>
        <v>807.8</v>
      </c>
      <c r="D17" s="22" t="s">
        <v>1</v>
      </c>
      <c r="E17" s="23" t="e">
        <f>+#REF!</f>
        <v>#REF!</v>
      </c>
      <c r="F17" s="26" t="e">
        <f t="shared" ref="F17:F31" si="3">C17*E17</f>
        <v>#REF!</v>
      </c>
    </row>
    <row r="18" spans="1:7" ht="17.25">
      <c r="A18" s="24">
        <f t="shared" si="2"/>
        <v>2.0299999999999994</v>
      </c>
      <c r="B18" s="25" t="s">
        <v>37</v>
      </c>
      <c r="C18" s="21">
        <f>426.6+420+114.4+88.4+78.4+491.86</f>
        <v>1619.6600000000003</v>
      </c>
      <c r="D18" s="22" t="s">
        <v>2</v>
      </c>
      <c r="E18" s="23" t="e">
        <f>+#REF!</f>
        <v>#REF!</v>
      </c>
      <c r="F18" s="26" t="e">
        <f t="shared" si="3"/>
        <v>#REF!</v>
      </c>
    </row>
    <row r="19" spans="1:7" ht="17.25">
      <c r="A19" s="24">
        <f t="shared" ref="A19:A31" si="4">A18+0.01</f>
        <v>2.0399999999999991</v>
      </c>
      <c r="B19" s="25" t="s">
        <v>57</v>
      </c>
      <c r="C19" s="21">
        <f>18*2</f>
        <v>36</v>
      </c>
      <c r="D19" s="22" t="s">
        <v>1</v>
      </c>
      <c r="E19" s="23" t="e">
        <f>+#REF!</f>
        <v>#REF!</v>
      </c>
      <c r="F19" s="26" t="e">
        <f t="shared" si="3"/>
        <v>#REF!</v>
      </c>
    </row>
    <row r="20" spans="1:7" ht="18" customHeight="1">
      <c r="A20" s="24">
        <f t="shared" si="4"/>
        <v>2.0499999999999989</v>
      </c>
      <c r="B20" s="25" t="s">
        <v>38</v>
      </c>
      <c r="C20" s="21">
        <v>85</v>
      </c>
      <c r="D20" s="22" t="s">
        <v>2</v>
      </c>
      <c r="E20" s="23" t="e">
        <f>+#REF!</f>
        <v>#REF!</v>
      </c>
      <c r="F20" s="26" t="e">
        <f t="shared" si="3"/>
        <v>#REF!</v>
      </c>
    </row>
    <row r="21" spans="1:7" ht="17.25">
      <c r="A21" s="24">
        <f t="shared" si="4"/>
        <v>2.0599999999999987</v>
      </c>
      <c r="B21" s="25" t="s">
        <v>40</v>
      </c>
      <c r="C21" s="21">
        <f>+C41*0.4</f>
        <v>2334.5439999999999</v>
      </c>
      <c r="D21" s="22" t="s">
        <v>45</v>
      </c>
      <c r="E21" s="23" t="e">
        <f>+#REF!</f>
        <v>#REF!</v>
      </c>
      <c r="F21" s="26" t="e">
        <f t="shared" si="3"/>
        <v>#REF!</v>
      </c>
    </row>
    <row r="22" spans="1:7" ht="34.5">
      <c r="A22" s="24">
        <f t="shared" si="4"/>
        <v>2.0699999999999985</v>
      </c>
      <c r="B22" s="25" t="s">
        <v>41</v>
      </c>
      <c r="C22" s="21">
        <f>+(C23+C24)*1.3</f>
        <v>908.61160000000007</v>
      </c>
      <c r="D22" s="22" t="s">
        <v>45</v>
      </c>
      <c r="E22" s="23" t="e">
        <f>+#REF!</f>
        <v>#REF!</v>
      </c>
      <c r="F22" s="26" t="e">
        <f t="shared" si="3"/>
        <v>#REF!</v>
      </c>
    </row>
    <row r="23" spans="1:7" ht="34.5">
      <c r="A23" s="24">
        <f t="shared" si="4"/>
        <v>2.0799999999999983</v>
      </c>
      <c r="B23" s="25" t="s">
        <v>176</v>
      </c>
      <c r="C23" s="21">
        <f>+C65*0.2</f>
        <v>323.93200000000007</v>
      </c>
      <c r="D23" s="22" t="s">
        <v>46</v>
      </c>
      <c r="E23" s="23" t="e">
        <f>+#REF!</f>
        <v>#REF!</v>
      </c>
      <c r="F23" s="26" t="e">
        <f t="shared" si="3"/>
        <v>#REF!</v>
      </c>
    </row>
    <row r="24" spans="1:7" ht="17.25">
      <c r="A24" s="24">
        <f t="shared" si="4"/>
        <v>2.0899999999999981</v>
      </c>
      <c r="B24" s="25" t="s">
        <v>42</v>
      </c>
      <c r="C24" s="21">
        <f>7.5*200*0.25</f>
        <v>375</v>
      </c>
      <c r="D24" s="22" t="s">
        <v>46</v>
      </c>
      <c r="E24" s="23" t="e">
        <f>+#REF!</f>
        <v>#REF!</v>
      </c>
      <c r="F24" s="26" t="e">
        <f t="shared" si="3"/>
        <v>#REF!</v>
      </c>
    </row>
    <row r="25" spans="1:7" ht="17.25">
      <c r="A25" s="24">
        <f t="shared" si="4"/>
        <v>2.0999999999999979</v>
      </c>
      <c r="B25" s="25" t="s">
        <v>43</v>
      </c>
      <c r="C25" s="21">
        <f>+C35</f>
        <v>1167.2719999999999</v>
      </c>
      <c r="D25" s="22" t="s">
        <v>1</v>
      </c>
      <c r="E25" s="23" t="e">
        <f>+#REF!</f>
        <v>#REF!</v>
      </c>
      <c r="F25" s="26" t="e">
        <f t="shared" si="3"/>
        <v>#REF!</v>
      </c>
    </row>
    <row r="26" spans="1:7" ht="17.25">
      <c r="A26" s="24">
        <f t="shared" si="4"/>
        <v>2.1099999999999977</v>
      </c>
      <c r="B26" s="25" t="s">
        <v>177</v>
      </c>
      <c r="C26" s="21">
        <f>+C25</f>
        <v>1167.2719999999999</v>
      </c>
      <c r="D26" s="22" t="s">
        <v>1</v>
      </c>
      <c r="E26" s="23" t="e">
        <f>+#REF!</f>
        <v>#REF!</v>
      </c>
      <c r="F26" s="26" t="e">
        <f t="shared" si="3"/>
        <v>#REF!</v>
      </c>
    </row>
    <row r="27" spans="1:7" ht="34.5">
      <c r="A27" s="24">
        <f t="shared" si="4"/>
        <v>2.1199999999999974</v>
      </c>
      <c r="B27" s="25" t="s">
        <v>82</v>
      </c>
      <c r="C27" s="21">
        <f>SUM(C16:C19)*1.15*10</f>
        <v>40641.805</v>
      </c>
      <c r="D27" s="22" t="s">
        <v>83</v>
      </c>
      <c r="E27" s="23" t="e">
        <f>+#REF!*0.1</f>
        <v>#REF!</v>
      </c>
      <c r="F27" s="26" t="e">
        <f t="shared" si="3"/>
        <v>#REF!</v>
      </c>
    </row>
    <row r="28" spans="1:7" ht="22.5" customHeight="1">
      <c r="A28" s="24">
        <f t="shared" si="4"/>
        <v>2.1299999999999972</v>
      </c>
      <c r="B28" s="25" t="s">
        <v>79</v>
      </c>
      <c r="C28" s="21">
        <f>+C22*1.3*10</f>
        <v>11811.950800000002</v>
      </c>
      <c r="D28" s="22" t="s">
        <v>78</v>
      </c>
      <c r="E28" s="23" t="e">
        <f>+#REF!</f>
        <v>#REF!</v>
      </c>
      <c r="F28" s="26" t="e">
        <f t="shared" si="3"/>
        <v>#REF!</v>
      </c>
    </row>
    <row r="29" spans="1:7" ht="17.25">
      <c r="A29" s="24">
        <f t="shared" si="4"/>
        <v>2.139999999999997</v>
      </c>
      <c r="B29" s="25" t="s">
        <v>80</v>
      </c>
      <c r="C29" s="21">
        <f>+C36*1.3*10</f>
        <v>15174.536</v>
      </c>
      <c r="D29" s="22" t="s">
        <v>78</v>
      </c>
      <c r="E29" s="23" t="e">
        <f>+E28</f>
        <v>#REF!</v>
      </c>
      <c r="F29" s="26" t="e">
        <f t="shared" si="3"/>
        <v>#REF!</v>
      </c>
    </row>
    <row r="30" spans="1:7" ht="17.25">
      <c r="A30" s="24">
        <f t="shared" si="4"/>
        <v>2.1499999999999968</v>
      </c>
      <c r="B30" s="25" t="s">
        <v>81</v>
      </c>
      <c r="C30" s="21">
        <f>+C35*1.3*10</f>
        <v>15174.536</v>
      </c>
      <c r="D30" s="22" t="s">
        <v>78</v>
      </c>
      <c r="E30" s="23" t="e">
        <f>+E29</f>
        <v>#REF!</v>
      </c>
      <c r="F30" s="26" t="e">
        <f t="shared" si="3"/>
        <v>#REF!</v>
      </c>
    </row>
    <row r="31" spans="1:7" ht="17.25">
      <c r="A31" s="24">
        <f t="shared" si="4"/>
        <v>2.1599999999999966</v>
      </c>
      <c r="B31" s="25" t="s">
        <v>44</v>
      </c>
      <c r="C31" s="21">
        <f>+C37*1.3*10</f>
        <v>0</v>
      </c>
      <c r="D31" s="22" t="s">
        <v>78</v>
      </c>
      <c r="E31" s="23" t="e">
        <f>+E30</f>
        <v>#REF!</v>
      </c>
      <c r="F31" s="26" t="e">
        <f t="shared" si="3"/>
        <v>#REF!</v>
      </c>
    </row>
    <row r="32" spans="1:7" ht="17.25">
      <c r="A32" s="9"/>
      <c r="B32" s="13"/>
      <c r="C32" s="4"/>
      <c r="D32" s="5"/>
      <c r="E32" s="17"/>
      <c r="F32" s="38" t="s">
        <v>33</v>
      </c>
      <c r="G32" s="39" t="e">
        <f>+SUM(F16:F31)</f>
        <v>#REF!</v>
      </c>
    </row>
    <row r="33" spans="1:7">
      <c r="A33" s="7"/>
      <c r="B33" s="32"/>
      <c r="C33" s="33"/>
      <c r="D33" s="32"/>
      <c r="E33" s="34"/>
      <c r="F33" s="212"/>
    </row>
    <row r="34" spans="1:7" s="78" customFormat="1" ht="17.25" customHeight="1">
      <c r="A34" s="79">
        <f>+A15+1</f>
        <v>3</v>
      </c>
      <c r="B34" s="114" t="s">
        <v>48</v>
      </c>
      <c r="C34" s="115"/>
      <c r="D34" s="115"/>
      <c r="E34" s="115"/>
      <c r="F34" s="116"/>
      <c r="G34" s="80"/>
    </row>
    <row r="35" spans="1:7" ht="17.25" customHeight="1">
      <c r="A35" s="24">
        <f>0.01+A34</f>
        <v>3.01</v>
      </c>
      <c r="B35" s="25" t="s">
        <v>49</v>
      </c>
      <c r="C35" s="21">
        <f>+C41*0.2</f>
        <v>1167.2719999999999</v>
      </c>
      <c r="D35" s="22" t="s">
        <v>46</v>
      </c>
      <c r="E35" s="23" t="e">
        <f>+#REF!</f>
        <v>#REF!</v>
      </c>
      <c r="F35" s="26" t="e">
        <f>+C35*E35</f>
        <v>#REF!</v>
      </c>
    </row>
    <row r="36" spans="1:7" ht="17.25">
      <c r="A36" s="24">
        <f t="shared" ref="A36:A37" si="5">0.01+A35</f>
        <v>3.0199999999999996</v>
      </c>
      <c r="B36" s="25" t="s">
        <v>50</v>
      </c>
      <c r="C36" s="21">
        <f>+C41*0.2</f>
        <v>1167.2719999999999</v>
      </c>
      <c r="D36" s="22" t="s">
        <v>46</v>
      </c>
      <c r="E36" s="23" t="e">
        <f>+#REF!</f>
        <v>#REF!</v>
      </c>
      <c r="F36" s="26" t="e">
        <f t="shared" ref="F36:F37" si="6">+C36*E36</f>
        <v>#REF!</v>
      </c>
    </row>
    <row r="37" spans="1:7" ht="17.25">
      <c r="A37" s="24">
        <f t="shared" si="5"/>
        <v>3.0299999999999994</v>
      </c>
      <c r="B37" s="25" t="s">
        <v>51</v>
      </c>
      <c r="C37" s="21"/>
      <c r="D37" s="22" t="s">
        <v>46</v>
      </c>
      <c r="E37" s="23" t="e">
        <f>+#REF!</f>
        <v>#REF!</v>
      </c>
      <c r="F37" s="26" t="e">
        <f t="shared" si="6"/>
        <v>#REF!</v>
      </c>
    </row>
    <row r="38" spans="1:7" ht="17.25">
      <c r="A38" s="9"/>
      <c r="B38" s="13"/>
      <c r="C38" s="9"/>
      <c r="D38" s="5"/>
      <c r="E38" s="19"/>
      <c r="F38" s="38" t="s">
        <v>33</v>
      </c>
      <c r="G38" s="39" t="e">
        <f>+SUM(F35:F37)</f>
        <v>#REF!</v>
      </c>
    </row>
    <row r="39" spans="1:7" ht="17.25">
      <c r="A39" s="7"/>
      <c r="B39" s="10"/>
      <c r="C39" s="9"/>
      <c r="D39" s="10"/>
      <c r="E39" s="19"/>
      <c r="F39" s="40"/>
    </row>
    <row r="40" spans="1:7" s="78" customFormat="1" ht="17.25" customHeight="1">
      <c r="A40" s="79">
        <f>+A34+1</f>
        <v>4</v>
      </c>
      <c r="B40" s="114" t="s">
        <v>52</v>
      </c>
      <c r="C40" s="115"/>
      <c r="D40" s="115"/>
      <c r="E40" s="115"/>
      <c r="F40" s="116"/>
      <c r="G40" s="80"/>
    </row>
    <row r="41" spans="1:7" ht="34.5">
      <c r="A41" s="24">
        <f>A40+0.01</f>
        <v>4.01</v>
      </c>
      <c r="B41" s="25" t="s">
        <v>53</v>
      </c>
      <c r="C41" s="21">
        <f>1070.61+4765.75</f>
        <v>5836.36</v>
      </c>
      <c r="D41" s="22" t="s">
        <v>1</v>
      </c>
      <c r="E41" s="23" t="e">
        <f>+#REF!</f>
        <v>#REF!</v>
      </c>
      <c r="F41" s="26" t="e">
        <f>C41*E41</f>
        <v>#REF!</v>
      </c>
    </row>
    <row r="42" spans="1:7" ht="17.25">
      <c r="A42" s="24">
        <f t="shared" ref="A42:A43" si="7">A41+0.01</f>
        <v>4.0199999999999996</v>
      </c>
      <c r="B42" s="25" t="s">
        <v>54</v>
      </c>
      <c r="C42" s="21">
        <f>+C41</f>
        <v>5836.36</v>
      </c>
      <c r="D42" s="22" t="s">
        <v>1</v>
      </c>
      <c r="E42" s="23" t="e">
        <f>+#REF!</f>
        <v>#REF!</v>
      </c>
      <c r="F42" s="26" t="e">
        <f t="shared" ref="F42:F43" si="8">C42*E42</f>
        <v>#REF!</v>
      </c>
    </row>
    <row r="43" spans="1:7" ht="17.25">
      <c r="A43" s="24">
        <f t="shared" si="7"/>
        <v>4.0299999999999994</v>
      </c>
      <c r="B43" s="25" t="s">
        <v>55</v>
      </c>
      <c r="C43" s="21">
        <f>+C42</f>
        <v>5836.36</v>
      </c>
      <c r="D43" s="22" t="s">
        <v>1</v>
      </c>
      <c r="E43" s="23" t="e">
        <f>+#REF!</f>
        <v>#REF!</v>
      </c>
      <c r="F43" s="26" t="e">
        <f t="shared" si="8"/>
        <v>#REF!</v>
      </c>
    </row>
    <row r="44" spans="1:7" ht="21.75" customHeight="1">
      <c r="A44" s="9"/>
      <c r="B44" s="13"/>
      <c r="C44" s="4"/>
      <c r="D44" s="5"/>
      <c r="E44" s="17"/>
      <c r="F44" s="38" t="s">
        <v>33</v>
      </c>
      <c r="G44" s="39" t="e">
        <f>SUM(F41:F43)</f>
        <v>#REF!</v>
      </c>
    </row>
    <row r="45" spans="1:7" ht="17.25">
      <c r="A45" s="7"/>
      <c r="B45" s="13"/>
      <c r="C45" s="4"/>
      <c r="D45" s="5"/>
      <c r="E45" s="17"/>
      <c r="F45" s="41"/>
    </row>
    <row r="46" spans="1:7" s="78" customFormat="1" ht="17.25" customHeight="1">
      <c r="A46" s="79">
        <f>1+A40</f>
        <v>5</v>
      </c>
      <c r="B46" s="114" t="s">
        <v>85</v>
      </c>
      <c r="C46" s="115"/>
      <c r="D46" s="115"/>
      <c r="E46" s="115"/>
      <c r="F46" s="116"/>
      <c r="G46" s="80"/>
    </row>
    <row r="47" spans="1:7" ht="17.25">
      <c r="A47" s="8">
        <f>0.01+A46</f>
        <v>5.01</v>
      </c>
      <c r="B47" s="6" t="s">
        <v>56</v>
      </c>
      <c r="C47" s="1">
        <v>0.5</v>
      </c>
      <c r="D47" s="2" t="s">
        <v>0</v>
      </c>
      <c r="E47" s="15" t="e">
        <f>+#REF!</f>
        <v>#REF!</v>
      </c>
      <c r="F47" s="14" t="e">
        <f>+C47*E47</f>
        <v>#REF!</v>
      </c>
    </row>
    <row r="48" spans="1:7" ht="17.25">
      <c r="A48" s="9"/>
      <c r="B48" s="13"/>
      <c r="C48" s="4"/>
      <c r="D48" s="5"/>
      <c r="E48" s="17"/>
      <c r="F48" s="38" t="s">
        <v>33</v>
      </c>
      <c r="G48" s="39" t="e">
        <f>SUM(F47:F47)</f>
        <v>#REF!</v>
      </c>
    </row>
    <row r="49" spans="1:7" ht="17.25">
      <c r="A49" s="7"/>
      <c r="B49" s="13"/>
      <c r="C49" s="4"/>
      <c r="D49" s="5"/>
      <c r="E49" s="17"/>
      <c r="F49" s="41"/>
    </row>
    <row r="50" spans="1:7" s="78" customFormat="1" ht="17.25" customHeight="1">
      <c r="A50" s="79">
        <f>1+A46</f>
        <v>6</v>
      </c>
      <c r="B50" s="114" t="s">
        <v>58</v>
      </c>
      <c r="C50" s="115"/>
      <c r="D50" s="115"/>
      <c r="E50" s="115"/>
      <c r="F50" s="116"/>
      <c r="G50" s="80"/>
    </row>
    <row r="51" spans="1:7" ht="17.25">
      <c r="A51" s="24">
        <f>A50+0.01</f>
        <v>6.01</v>
      </c>
      <c r="B51" s="25" t="s">
        <v>103</v>
      </c>
      <c r="C51" s="21">
        <v>47</v>
      </c>
      <c r="D51" s="22" t="s">
        <v>2</v>
      </c>
      <c r="E51" s="23" t="e">
        <f>+#REF!</f>
        <v>#REF!</v>
      </c>
      <c r="F51" s="26" t="e">
        <f>C51*E51</f>
        <v>#REF!</v>
      </c>
    </row>
    <row r="52" spans="1:7" ht="17.25">
      <c r="A52" s="24">
        <f t="shared" ref="A52:A53" si="9">A51+0.01</f>
        <v>6.02</v>
      </c>
      <c r="B52" s="25" t="s">
        <v>59</v>
      </c>
      <c r="C52" s="21">
        <f>47*1.5*0.1</f>
        <v>7.0500000000000007</v>
      </c>
      <c r="D52" s="22" t="s">
        <v>46</v>
      </c>
      <c r="E52" s="23" t="e">
        <f>+#REF!</f>
        <v>#REF!</v>
      </c>
      <c r="F52" s="26" t="e">
        <f t="shared" ref="F52:F53" si="10">C52*E52</f>
        <v>#REF!</v>
      </c>
    </row>
    <row r="53" spans="1:7" ht="36" customHeight="1">
      <c r="A53" s="24">
        <f t="shared" si="9"/>
        <v>6.0299999999999994</v>
      </c>
      <c r="B53" s="25" t="s">
        <v>60</v>
      </c>
      <c r="C53" s="21">
        <f>47*1.5*0.6</f>
        <v>42.3</v>
      </c>
      <c r="D53" s="22" t="s">
        <v>46</v>
      </c>
      <c r="E53" s="23" t="e">
        <f>+#REF!</f>
        <v>#REF!</v>
      </c>
      <c r="F53" s="26" t="e">
        <f t="shared" si="10"/>
        <v>#REF!</v>
      </c>
    </row>
    <row r="54" spans="1:7" ht="17.25">
      <c r="A54" s="9"/>
      <c r="B54" s="13"/>
      <c r="C54" s="4"/>
      <c r="D54" s="5"/>
      <c r="E54" s="17"/>
      <c r="F54" s="38" t="s">
        <v>33</v>
      </c>
      <c r="G54" s="39" t="e">
        <f>SUM(F51:F53)</f>
        <v>#REF!</v>
      </c>
    </row>
    <row r="55" spans="1:7" ht="17.25">
      <c r="A55" s="7"/>
      <c r="B55" s="13"/>
      <c r="C55" s="4"/>
      <c r="D55" s="5"/>
      <c r="E55" s="17"/>
      <c r="F55" s="41"/>
    </row>
    <row r="56" spans="1:7" s="94" customFormat="1" ht="18">
      <c r="A56" s="79">
        <f>+A50+1</f>
        <v>7</v>
      </c>
      <c r="B56" s="114" t="s">
        <v>86</v>
      </c>
      <c r="C56" s="115"/>
      <c r="D56" s="115"/>
      <c r="E56" s="115"/>
      <c r="F56" s="117"/>
      <c r="G56" s="80"/>
    </row>
    <row r="57" spans="1:7" s="94" customFormat="1" ht="17.25">
      <c r="A57" s="24">
        <f>+A56+0.01</f>
        <v>7.01</v>
      </c>
      <c r="B57" s="25" t="s">
        <v>87</v>
      </c>
      <c r="C57" s="21">
        <v>1070</v>
      </c>
      <c r="D57" s="22" t="s">
        <v>2</v>
      </c>
      <c r="E57" s="23" t="e">
        <f>+#REF!</f>
        <v>#REF!</v>
      </c>
      <c r="F57" s="26" t="e">
        <f>ROUND(E57*C57,2)</f>
        <v>#REF!</v>
      </c>
      <c r="G57" s="36"/>
    </row>
    <row r="58" spans="1:7" s="94" customFormat="1" ht="17.25">
      <c r="A58" s="24">
        <f t="shared" ref="A58:A60" si="11">+A57+0.01</f>
        <v>7.02</v>
      </c>
      <c r="B58" s="25" t="s">
        <v>88</v>
      </c>
      <c r="C58" s="21">
        <f>+C57/6</f>
        <v>178.33333333333334</v>
      </c>
      <c r="D58" s="22" t="s">
        <v>1</v>
      </c>
      <c r="E58" s="23" t="e">
        <f>+#REF!</f>
        <v>#REF!</v>
      </c>
      <c r="F58" s="26" t="e">
        <f>ROUND(E58*C58,2)</f>
        <v>#REF!</v>
      </c>
      <c r="G58" s="36"/>
    </row>
    <row r="59" spans="1:7" s="94" customFormat="1" ht="34.5">
      <c r="A59" s="24">
        <f t="shared" si="11"/>
        <v>7.0299999999999994</v>
      </c>
      <c r="B59" s="25" t="s">
        <v>90</v>
      </c>
      <c r="C59" s="21">
        <v>6</v>
      </c>
      <c r="D59" s="22" t="s">
        <v>66</v>
      </c>
      <c r="E59" s="23" t="e">
        <f>+#REF!</f>
        <v>#REF!</v>
      </c>
      <c r="F59" s="26" t="e">
        <f>ROUND(E59*C59,2)</f>
        <v>#REF!</v>
      </c>
      <c r="G59" s="36"/>
    </row>
    <row r="60" spans="1:7" s="94" customFormat="1" ht="17.25">
      <c r="A60" s="24">
        <f t="shared" si="11"/>
        <v>7.0399999999999991</v>
      </c>
      <c r="B60" s="6" t="s">
        <v>91</v>
      </c>
      <c r="C60" s="1">
        <v>4</v>
      </c>
      <c r="D60" s="2" t="s">
        <v>66</v>
      </c>
      <c r="E60" s="23" t="e">
        <f>+#REF!</f>
        <v>#REF!</v>
      </c>
      <c r="F60" s="26" t="e">
        <f>ROUND(E60*C60,2)</f>
        <v>#REF!</v>
      </c>
      <c r="G60" s="96"/>
    </row>
    <row r="61" spans="1:7" s="94" customFormat="1" ht="17.25">
      <c r="A61" s="95"/>
      <c r="B61" s="13"/>
      <c r="C61" s="4"/>
      <c r="D61" s="5"/>
      <c r="E61" s="17"/>
      <c r="F61" s="97" t="s">
        <v>33</v>
      </c>
      <c r="G61" s="39" t="e">
        <f>SUM(F57:F60)</f>
        <v>#REF!</v>
      </c>
    </row>
    <row r="62" spans="1:7" ht="17.25">
      <c r="A62" s="7"/>
      <c r="B62" s="13"/>
      <c r="C62" s="4"/>
      <c r="D62" s="5"/>
      <c r="E62" s="17"/>
      <c r="F62" s="41"/>
    </row>
    <row r="63" spans="1:7" s="78" customFormat="1" ht="17.25" customHeight="1">
      <c r="A63" s="79">
        <f>+A56+1</f>
        <v>8</v>
      </c>
      <c r="B63" s="114" t="s">
        <v>61</v>
      </c>
      <c r="C63" s="115"/>
      <c r="D63" s="115"/>
      <c r="E63" s="115"/>
      <c r="F63" s="116"/>
      <c r="G63" s="80"/>
    </row>
    <row r="64" spans="1:7" ht="17.25">
      <c r="A64" s="24">
        <f>A63+0.01</f>
        <v>8.01</v>
      </c>
      <c r="B64" s="25" t="s">
        <v>62</v>
      </c>
      <c r="C64" s="21">
        <f>337.8+524.5+86+68+56</f>
        <v>1072.3</v>
      </c>
      <c r="D64" s="22" t="s">
        <v>2</v>
      </c>
      <c r="E64" s="23" t="e">
        <f>+#REF!</f>
        <v>#REF!</v>
      </c>
      <c r="F64" s="26" t="e">
        <f>C64*E64</f>
        <v>#REF!</v>
      </c>
    </row>
    <row r="65" spans="1:10" ht="17.25">
      <c r="A65" s="24">
        <f>A64+0.01</f>
        <v>8.02</v>
      </c>
      <c r="B65" s="25" t="s">
        <v>175</v>
      </c>
      <c r="C65" s="21">
        <f>426.6+420+114.4+88.4+78.4+491.86</f>
        <v>1619.6600000000003</v>
      </c>
      <c r="D65" s="22" t="s">
        <v>1</v>
      </c>
      <c r="E65" s="23" t="e">
        <f>+#REF!</f>
        <v>#REF!</v>
      </c>
      <c r="F65" s="26" t="e">
        <f>C65*E65</f>
        <v>#REF!</v>
      </c>
    </row>
    <row r="66" spans="1:10" ht="17.25">
      <c r="A66" s="24">
        <f>A65+0.01</f>
        <v>8.0299999999999994</v>
      </c>
      <c r="B66" s="25" t="s">
        <v>64</v>
      </c>
      <c r="C66" s="21">
        <v>1</v>
      </c>
      <c r="D66" s="22" t="s">
        <v>39</v>
      </c>
      <c r="E66" s="23">
        <v>50000</v>
      </c>
      <c r="F66" s="26">
        <f t="shared" ref="F66" si="12">C66*E66</f>
        <v>50000</v>
      </c>
    </row>
    <row r="67" spans="1:10" ht="17.25">
      <c r="A67" s="9"/>
      <c r="B67" s="13"/>
      <c r="C67" s="4"/>
      <c r="D67" s="5"/>
      <c r="E67" s="17"/>
      <c r="F67" s="38" t="s">
        <v>33</v>
      </c>
      <c r="G67" s="39" t="e">
        <f>SUM(F64:F66)</f>
        <v>#REF!</v>
      </c>
    </row>
    <row r="68" spans="1:10" ht="17.25">
      <c r="A68" s="7"/>
      <c r="B68" s="13"/>
      <c r="C68" s="4"/>
      <c r="D68" s="5"/>
      <c r="E68" s="17"/>
      <c r="F68" s="41"/>
    </row>
    <row r="69" spans="1:10">
      <c r="A69" s="7"/>
      <c r="C69" s="7"/>
    </row>
    <row r="70" spans="1:10" s="78" customFormat="1" ht="18">
      <c r="A70" s="130" t="s">
        <v>27</v>
      </c>
      <c r="B70" s="131"/>
      <c r="C70" s="131"/>
      <c r="D70" s="131"/>
      <c r="E70" s="131"/>
      <c r="F70" s="132"/>
      <c r="G70" s="85" t="e">
        <f>SUM(F9:F67)</f>
        <v>#REF!</v>
      </c>
      <c r="H70" s="78" t="e">
        <f>+G67+G61+G54+G48+G44+G38+G32+G13</f>
        <v>#REF!</v>
      </c>
    </row>
    <row r="71" spans="1:10">
      <c r="A71" s="7"/>
      <c r="C71" s="7"/>
    </row>
    <row r="72" spans="1:10" s="78" customFormat="1" ht="18">
      <c r="A72" s="79"/>
      <c r="B72" s="133" t="s">
        <v>11</v>
      </c>
      <c r="C72" s="134"/>
      <c r="D72" s="134"/>
      <c r="E72" s="134"/>
      <c r="F72" s="134"/>
      <c r="G72" s="135"/>
      <c r="H72" s="82"/>
      <c r="I72" s="83"/>
      <c r="J72" s="84"/>
    </row>
    <row r="73" spans="1:10" ht="17.25">
      <c r="A73" s="8"/>
      <c r="B73" s="45" t="s">
        <v>12</v>
      </c>
      <c r="C73" s="8">
        <v>10</v>
      </c>
      <c r="D73" s="3" t="s">
        <v>13</v>
      </c>
      <c r="E73" s="18"/>
      <c r="F73" s="46"/>
      <c r="G73" s="18" t="e">
        <f>+G70*C73%</f>
        <v>#REF!</v>
      </c>
      <c r="H73" s="43"/>
      <c r="I73" s="43"/>
      <c r="J73" s="44"/>
    </row>
    <row r="74" spans="1:10" ht="17.25">
      <c r="A74" s="8"/>
      <c r="B74" s="45" t="s">
        <v>14</v>
      </c>
      <c r="C74" s="8">
        <v>0.1</v>
      </c>
      <c r="D74" s="3" t="s">
        <v>13</v>
      </c>
      <c r="E74" s="18"/>
      <c r="F74" s="46"/>
      <c r="G74" s="18" t="e">
        <f>+G70*C74%</f>
        <v>#REF!</v>
      </c>
      <c r="H74" s="43"/>
      <c r="I74" s="43"/>
      <c r="J74" s="44"/>
    </row>
    <row r="75" spans="1:10" ht="17.25">
      <c r="A75" s="8"/>
      <c r="B75" s="45" t="s">
        <v>15</v>
      </c>
      <c r="C75" s="8">
        <v>4</v>
      </c>
      <c r="D75" s="3" t="s">
        <v>13</v>
      </c>
      <c r="E75" s="18"/>
      <c r="F75" s="46"/>
      <c r="G75" s="18" t="e">
        <f>+G70*C75%</f>
        <v>#REF!</v>
      </c>
      <c r="H75" s="43"/>
      <c r="I75" s="43"/>
      <c r="J75" s="44"/>
    </row>
    <row r="76" spans="1:10" ht="17.25">
      <c r="A76" s="8"/>
      <c r="B76" s="45" t="s">
        <v>16</v>
      </c>
      <c r="C76" s="8">
        <v>3</v>
      </c>
      <c r="D76" s="3" t="s">
        <v>13</v>
      </c>
      <c r="E76" s="18"/>
      <c r="F76" s="46"/>
      <c r="G76" s="18" t="e">
        <f>+G70*C76%</f>
        <v>#REF!</v>
      </c>
      <c r="H76" s="43"/>
      <c r="I76" s="43"/>
      <c r="J76" s="44"/>
    </row>
    <row r="77" spans="1:10" ht="17.25">
      <c r="A77" s="8"/>
      <c r="B77" s="45" t="s">
        <v>17</v>
      </c>
      <c r="C77" s="8">
        <v>1</v>
      </c>
      <c r="D77" s="3" t="s">
        <v>13</v>
      </c>
      <c r="E77" s="18"/>
      <c r="F77" s="46"/>
      <c r="G77" s="18" t="e">
        <f>+G70*C77%</f>
        <v>#REF!</v>
      </c>
      <c r="H77" s="43"/>
      <c r="I77" s="43"/>
      <c r="J77" s="44"/>
    </row>
    <row r="78" spans="1:10" ht="17.25">
      <c r="A78" s="8"/>
      <c r="B78" s="45" t="s">
        <v>18</v>
      </c>
      <c r="C78" s="8">
        <v>2.25</v>
      </c>
      <c r="D78" s="3" t="s">
        <v>13</v>
      </c>
      <c r="E78" s="18"/>
      <c r="F78" s="46"/>
      <c r="G78" s="18" t="e">
        <f>+G70*C78%</f>
        <v>#REF!</v>
      </c>
      <c r="H78" s="43"/>
      <c r="I78" s="43"/>
      <c r="J78" s="44"/>
    </row>
    <row r="79" spans="1:10" ht="17.25">
      <c r="A79" s="8"/>
      <c r="B79" s="45" t="s">
        <v>19</v>
      </c>
      <c r="C79" s="8">
        <v>4</v>
      </c>
      <c r="D79" s="3" t="s">
        <v>13</v>
      </c>
      <c r="E79" s="18"/>
      <c r="F79" s="46"/>
      <c r="G79" s="18" t="e">
        <f>+G70*C79%</f>
        <v>#REF!</v>
      </c>
      <c r="H79" s="43"/>
      <c r="I79" s="43"/>
      <c r="J79" s="44"/>
    </row>
    <row r="80" spans="1:10" ht="17.25">
      <c r="A80" s="8"/>
      <c r="B80" s="45" t="s">
        <v>20</v>
      </c>
      <c r="C80" s="8">
        <v>18</v>
      </c>
      <c r="D80" s="3" t="s">
        <v>13</v>
      </c>
      <c r="E80" s="18"/>
      <c r="F80" s="46"/>
      <c r="G80" s="18" t="e">
        <f>+G73*C80%</f>
        <v>#REF!</v>
      </c>
      <c r="H80" s="43"/>
      <c r="I80" s="43"/>
      <c r="J80" s="44"/>
    </row>
    <row r="81" spans="1:10" ht="34.5">
      <c r="A81" s="24"/>
      <c r="B81" s="112" t="s">
        <v>100</v>
      </c>
      <c r="C81" s="45"/>
      <c r="D81" s="45"/>
      <c r="E81" s="45"/>
      <c r="F81" s="45"/>
      <c r="G81" s="113">
        <f>+((5836.36*1.25*0.0508)*3369.71)*0.18</f>
        <v>224791.988693508</v>
      </c>
      <c r="H81" s="43"/>
      <c r="I81" s="43"/>
      <c r="J81" s="44"/>
    </row>
    <row r="82" spans="1:10" ht="13.5" customHeight="1">
      <c r="A82" s="7"/>
      <c r="C82" s="7"/>
      <c r="I82" s="43"/>
      <c r="J82" s="44"/>
    </row>
    <row r="83" spans="1:10" s="86" customFormat="1" ht="18">
      <c r="A83" s="130" t="s">
        <v>28</v>
      </c>
      <c r="B83" s="131"/>
      <c r="C83" s="131"/>
      <c r="D83" s="131"/>
      <c r="E83" s="131"/>
      <c r="F83" s="132"/>
      <c r="G83" s="85" t="e">
        <f>SUM(G73:G82)</f>
        <v>#REF!</v>
      </c>
      <c r="H83" s="78"/>
      <c r="I83" s="83"/>
      <c r="J83" s="84"/>
    </row>
    <row r="84" spans="1:10" s="86" customFormat="1" ht="15.75" customHeight="1">
      <c r="A84" s="136"/>
      <c r="B84" s="136"/>
      <c r="C84" s="136"/>
      <c r="D84" s="136"/>
      <c r="E84" s="136"/>
      <c r="F84" s="136"/>
      <c r="G84" s="136"/>
      <c r="H84" s="82"/>
      <c r="I84" s="83"/>
      <c r="J84" s="84"/>
    </row>
    <row r="85" spans="1:10" s="87" customFormat="1" ht="18">
      <c r="A85" s="130" t="s">
        <v>34</v>
      </c>
      <c r="B85" s="131"/>
      <c r="C85" s="131"/>
      <c r="D85" s="131"/>
      <c r="E85" s="131"/>
      <c r="F85" s="132"/>
      <c r="G85" s="85" t="e">
        <f>+G83+G70</f>
        <v>#REF!</v>
      </c>
      <c r="H85" s="82"/>
      <c r="I85" s="83"/>
      <c r="J85" s="84"/>
    </row>
    <row r="86" spans="1:10" s="78" customFormat="1" ht="18">
      <c r="A86" s="88"/>
      <c r="B86" s="89"/>
      <c r="C86" s="90"/>
      <c r="D86" s="89"/>
      <c r="E86" s="91"/>
      <c r="F86" s="92"/>
      <c r="H86" s="91"/>
      <c r="I86" s="82"/>
      <c r="J86" s="83"/>
    </row>
    <row r="87" spans="1:10" s="78" customFormat="1" ht="18">
      <c r="A87" s="133" t="s">
        <v>22</v>
      </c>
      <c r="B87" s="134"/>
      <c r="C87" s="134"/>
      <c r="D87" s="134"/>
      <c r="E87" s="134"/>
      <c r="F87" s="134"/>
      <c r="G87" s="135"/>
      <c r="H87" s="82"/>
      <c r="I87" s="83"/>
      <c r="J87" s="84"/>
    </row>
    <row r="88" spans="1:10" ht="33.75" customHeight="1">
      <c r="A88" s="48" t="s">
        <v>29</v>
      </c>
      <c r="B88" s="343" t="s">
        <v>23</v>
      </c>
      <c r="C88" s="343"/>
      <c r="D88" s="343"/>
      <c r="E88" s="343"/>
      <c r="F88" s="343"/>
      <c r="G88" s="137"/>
      <c r="H88" s="43"/>
      <c r="I88" s="43"/>
      <c r="J88" s="44"/>
    </row>
    <row r="89" spans="1:10" ht="17.25">
      <c r="A89" s="48" t="s">
        <v>30</v>
      </c>
      <c r="B89" s="51" t="s">
        <v>24</v>
      </c>
      <c r="C89" s="51"/>
      <c r="D89" s="51"/>
      <c r="E89" s="51"/>
      <c r="F89" s="51"/>
      <c r="G89" s="111"/>
      <c r="H89" s="43"/>
      <c r="I89" s="43"/>
      <c r="J89" s="44"/>
    </row>
    <row r="90" spans="1:10" ht="17.25">
      <c r="A90" s="49" t="s">
        <v>31</v>
      </c>
      <c r="B90" s="109" t="s">
        <v>25</v>
      </c>
      <c r="C90" s="109"/>
      <c r="D90" s="109"/>
      <c r="E90" s="109"/>
      <c r="F90" s="109"/>
      <c r="G90" s="110"/>
      <c r="H90" s="43"/>
      <c r="I90" s="43"/>
      <c r="J90" s="44"/>
    </row>
    <row r="91" spans="1:10" ht="17.25">
      <c r="A91" s="50"/>
      <c r="B91" s="51"/>
      <c r="C91" s="51"/>
      <c r="D91" s="51"/>
      <c r="E91" s="52"/>
      <c r="F91" s="53"/>
      <c r="G91" s="52"/>
      <c r="H91" s="43"/>
      <c r="I91" s="43"/>
      <c r="J91" s="44"/>
    </row>
    <row r="92" spans="1:10" ht="17.25">
      <c r="A92" s="50"/>
      <c r="B92" s="51"/>
      <c r="C92" s="51"/>
      <c r="D92" s="51"/>
      <c r="E92" s="52"/>
      <c r="F92" s="53"/>
      <c r="G92" s="52"/>
      <c r="H92" s="43"/>
      <c r="I92" s="43"/>
      <c r="J92" s="44"/>
    </row>
    <row r="93" spans="1:10" ht="17.25">
      <c r="A93" s="50"/>
      <c r="B93" s="51"/>
      <c r="C93" s="51"/>
      <c r="D93" s="51"/>
      <c r="E93" s="52"/>
      <c r="F93" s="53"/>
      <c r="G93" s="52"/>
      <c r="H93" s="43"/>
      <c r="I93" s="43"/>
      <c r="J93" s="44"/>
    </row>
    <row r="94" spans="1:10" ht="17.25">
      <c r="A94" s="50"/>
      <c r="B94" s="51"/>
      <c r="C94" s="51"/>
      <c r="D94" s="51"/>
      <c r="E94" s="52"/>
      <c r="F94" s="53"/>
      <c r="G94" s="52"/>
      <c r="H94" s="43"/>
      <c r="I94" s="43"/>
      <c r="J94" s="44"/>
    </row>
    <row r="95" spans="1:10" ht="17.25">
      <c r="A95" s="50"/>
      <c r="B95" s="51"/>
      <c r="C95" s="51"/>
      <c r="D95" s="51"/>
      <c r="E95" s="52"/>
      <c r="F95" s="53"/>
      <c r="G95" s="52"/>
      <c r="H95" s="43"/>
      <c r="I95" s="43"/>
      <c r="J95" s="44"/>
    </row>
    <row r="96" spans="1:10" ht="17.25">
      <c r="A96" s="50"/>
      <c r="B96" s="51"/>
      <c r="C96" s="51"/>
      <c r="D96" s="51"/>
      <c r="E96" s="52"/>
      <c r="F96" s="53"/>
      <c r="G96" s="52"/>
      <c r="H96" s="43"/>
      <c r="I96" s="43"/>
      <c r="J96" s="44"/>
    </row>
    <row r="97" spans="1:10" ht="17.25">
      <c r="A97" s="50"/>
      <c r="B97" s="51"/>
      <c r="C97" s="51"/>
      <c r="D97" s="51"/>
      <c r="E97" s="52"/>
      <c r="F97" s="53"/>
      <c r="G97" s="52"/>
      <c r="H97" s="43"/>
      <c r="I97" s="43"/>
      <c r="J97" s="44"/>
    </row>
    <row r="98" spans="1:10" ht="17.25">
      <c r="A98" s="50"/>
      <c r="B98" s="51"/>
      <c r="C98" s="51"/>
      <c r="D98" s="51"/>
      <c r="E98" s="52"/>
      <c r="F98" s="53"/>
      <c r="G98" s="52"/>
      <c r="H98" s="43"/>
      <c r="I98" s="43"/>
      <c r="J98" s="44"/>
    </row>
    <row r="99" spans="1:10" ht="17.25">
      <c r="A99" s="12"/>
      <c r="B99" s="10"/>
      <c r="C99" s="54"/>
      <c r="D99" s="55"/>
      <c r="E99" s="56"/>
      <c r="F99" s="47"/>
      <c r="G99" s="56"/>
      <c r="H99" s="43"/>
      <c r="I99" s="43"/>
      <c r="J99" s="44"/>
    </row>
    <row r="100" spans="1:10" ht="17.25">
      <c r="A100" s="12"/>
      <c r="B100" s="10"/>
      <c r="C100" s="54"/>
      <c r="D100" s="55"/>
      <c r="E100" s="56"/>
      <c r="F100" s="47"/>
      <c r="G100" s="56"/>
      <c r="H100" s="43"/>
      <c r="I100" s="43"/>
      <c r="J100" s="57"/>
    </row>
    <row r="101" spans="1:10" ht="17.25">
      <c r="A101" s="12"/>
      <c r="B101" s="10"/>
      <c r="C101" s="54"/>
      <c r="D101" s="55"/>
      <c r="E101" s="56"/>
      <c r="F101" s="47"/>
      <c r="G101" s="56"/>
      <c r="H101" s="43"/>
      <c r="I101" s="43"/>
      <c r="J101" s="44"/>
    </row>
    <row r="102" spans="1:10" ht="17.25">
      <c r="A102" s="58"/>
      <c r="B102" s="59"/>
      <c r="C102" s="60"/>
      <c r="D102" s="59"/>
      <c r="E102" s="61"/>
      <c r="F102" s="62"/>
      <c r="G102" s="63"/>
      <c r="H102" s="43"/>
      <c r="I102" s="43"/>
      <c r="J102" s="44"/>
    </row>
    <row r="103" spans="1:10" ht="17.25">
      <c r="A103" s="64"/>
      <c r="B103" s="65"/>
      <c r="C103" s="138"/>
      <c r="D103" s="138"/>
      <c r="E103" s="138"/>
      <c r="F103" s="138"/>
      <c r="G103" s="138"/>
      <c r="H103" s="43"/>
      <c r="I103" s="43"/>
      <c r="J103" s="44"/>
    </row>
    <row r="104" spans="1:10" ht="17.25">
      <c r="A104" s="64"/>
      <c r="B104" s="65"/>
      <c r="C104" s="138"/>
      <c r="D104" s="138"/>
      <c r="E104" s="138"/>
      <c r="F104" s="138"/>
      <c r="G104" s="138"/>
      <c r="H104" s="43"/>
      <c r="I104" s="43"/>
      <c r="J104" s="44"/>
    </row>
    <row r="105" spans="1:10" ht="70.5" customHeight="1">
      <c r="A105" s="66"/>
      <c r="B105" s="66"/>
      <c r="C105" s="139"/>
      <c r="D105" s="139"/>
      <c r="E105" s="139"/>
      <c r="F105" s="139"/>
      <c r="G105" s="139"/>
      <c r="H105" s="43"/>
      <c r="I105" s="43"/>
      <c r="J105" s="44"/>
    </row>
    <row r="106" spans="1:10" ht="17.25">
      <c r="A106" s="64"/>
      <c r="B106" s="67"/>
      <c r="C106" s="140"/>
      <c r="D106" s="140"/>
      <c r="E106" s="140"/>
      <c r="F106" s="140"/>
      <c r="G106" s="140"/>
      <c r="H106" s="43"/>
      <c r="I106" s="43"/>
      <c r="J106" s="44"/>
    </row>
    <row r="107" spans="1:10" ht="17.25">
      <c r="A107" s="64"/>
      <c r="B107" s="68"/>
      <c r="C107" s="66"/>
      <c r="D107" s="66"/>
      <c r="E107" s="20"/>
      <c r="F107" s="69"/>
      <c r="G107" s="70"/>
      <c r="H107" s="43"/>
      <c r="I107" s="43"/>
      <c r="J107" s="44"/>
    </row>
    <row r="108" spans="1:10" ht="17.25">
      <c r="A108" s="64"/>
      <c r="B108" s="68"/>
      <c r="C108" s="66"/>
      <c r="D108" s="66"/>
      <c r="E108" s="20"/>
      <c r="F108" s="69"/>
      <c r="G108" s="70"/>
      <c r="H108" s="43"/>
      <c r="I108" s="43"/>
      <c r="J108" s="44"/>
    </row>
    <row r="109" spans="1:10" ht="15" customHeight="1">
      <c r="A109" s="64"/>
      <c r="B109" s="68"/>
      <c r="C109" s="66"/>
      <c r="D109" s="66"/>
      <c r="E109" s="20"/>
      <c r="F109" s="69"/>
      <c r="G109" s="70"/>
      <c r="H109" s="43"/>
      <c r="I109" s="43"/>
      <c r="J109" s="44"/>
    </row>
    <row r="110" spans="1:10" ht="17.25">
      <c r="A110" s="64"/>
      <c r="B110" s="68"/>
      <c r="C110" s="66"/>
      <c r="D110" s="66"/>
      <c r="E110" s="20"/>
      <c r="F110" s="69"/>
      <c r="G110" s="70"/>
      <c r="H110" s="43"/>
      <c r="I110" s="43"/>
      <c r="J110" s="44"/>
    </row>
    <row r="111" spans="1:10" ht="17.25">
      <c r="A111" s="64"/>
      <c r="B111" s="68"/>
      <c r="C111" s="66"/>
      <c r="D111" s="66"/>
      <c r="E111" s="20"/>
      <c r="F111" s="69"/>
      <c r="G111" s="70"/>
      <c r="H111" s="43"/>
      <c r="I111" s="43"/>
      <c r="J111" s="44"/>
    </row>
    <row r="112" spans="1:10" ht="17.25">
      <c r="A112" s="138"/>
      <c r="B112" s="138"/>
      <c r="C112" s="138"/>
      <c r="D112" s="138"/>
      <c r="E112" s="138"/>
      <c r="F112" s="138"/>
      <c r="G112" s="138"/>
      <c r="H112" s="43"/>
      <c r="I112" s="43"/>
      <c r="J112" s="44"/>
    </row>
    <row r="113" spans="1:10" ht="17.25">
      <c r="A113" s="64"/>
      <c r="B113" s="138"/>
      <c r="C113" s="138"/>
      <c r="D113" s="138"/>
      <c r="E113" s="138"/>
      <c r="F113" s="138"/>
      <c r="G113" s="138"/>
      <c r="H113" s="43"/>
      <c r="I113" s="43"/>
      <c r="J113" s="44"/>
    </row>
    <row r="114" spans="1:10">
      <c r="A114" s="139"/>
      <c r="B114" s="139"/>
      <c r="C114" s="139"/>
      <c r="D114" s="139"/>
      <c r="E114" s="139"/>
      <c r="F114" s="139"/>
      <c r="G114" s="139"/>
    </row>
    <row r="115" spans="1:10" ht="17.25">
      <c r="A115" s="140"/>
      <c r="B115" s="140"/>
      <c r="C115" s="140"/>
      <c r="D115" s="140"/>
      <c r="E115" s="140"/>
      <c r="F115" s="140"/>
      <c r="G115" s="140"/>
    </row>
    <row r="116" spans="1:10" ht="17.25">
      <c r="A116" s="64"/>
      <c r="B116" s="68"/>
      <c r="C116" s="66"/>
      <c r="D116" s="66"/>
      <c r="E116" s="20"/>
      <c r="F116" s="69"/>
      <c r="G116" s="70"/>
    </row>
    <row r="117" spans="1:10" ht="17.25">
      <c r="A117" s="64"/>
      <c r="B117" s="68"/>
      <c r="C117" s="66"/>
      <c r="D117" s="66"/>
      <c r="E117" s="20"/>
      <c r="F117" s="69"/>
      <c r="G117" s="70"/>
    </row>
    <row r="121" spans="1:10">
      <c r="B121" s="72"/>
    </row>
    <row r="122" spans="1:10">
      <c r="B122" s="73"/>
    </row>
  </sheetData>
  <mergeCells count="2">
    <mergeCell ref="B88:F88"/>
    <mergeCell ref="A5:G5"/>
  </mergeCells>
  <printOptions horizontalCentered="1"/>
  <pageMargins left="0.74803149606299213" right="0.74803149606299213" top="1.4566929133858268" bottom="0.35433070866141736" header="0.15748031496062992" footer="0.19685039370078741"/>
  <pageSetup scale="52" fitToHeight="0" orientation="portrait" r:id="rId1"/>
  <headerFooter>
    <oddHeader>&amp;C&amp;"Century Gothic,Negrita Cursiva"&amp;14&amp;GComisión Presidencial de Apoyo al Desarrollo ProvincialDepartamento de IngenieríaUnidad de Presupuesto&amp;RActualizado &amp;D</oddHeader>
    <oddFooter>&amp;C&amp;"Century Gothic,Normal"Página &amp;P de &amp;N</oddFooter>
  </headerFooter>
  <rowBreaks count="1" manualBreakCount="1">
    <brk id="61" max="6" man="1"/>
  </rowBreaks>
  <colBreaks count="1" manualBreakCount="1">
    <brk id="7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30"/>
  <sheetViews>
    <sheetView view="pageBreakPreview" topLeftCell="A49" zoomScale="60" zoomScalePageLayoutView="85" workbookViewId="0">
      <selection activeCell="E70" sqref="E70"/>
    </sheetView>
  </sheetViews>
  <sheetFormatPr baseColWidth="10" defaultColWidth="11.42578125" defaultRowHeight="16.5"/>
  <cols>
    <col min="1" max="1" width="10.85546875" style="71" customWidth="1"/>
    <col min="2" max="2" width="61" style="7" customWidth="1"/>
    <col min="3" max="3" width="15.28515625" style="71" customWidth="1"/>
    <col min="4" max="4" width="14" style="7" customWidth="1"/>
    <col min="5" max="5" width="22.42578125" style="36" customWidth="1"/>
    <col min="6" max="6" width="22.140625" style="42" customWidth="1"/>
    <col min="7" max="7" width="27.5703125" style="36" customWidth="1"/>
    <col min="8" max="8" width="18.7109375" style="7" bestFit="1" customWidth="1"/>
    <col min="9" max="9" width="14.42578125" style="7" bestFit="1" customWidth="1"/>
    <col min="10" max="10" width="13.28515625" style="7" bestFit="1" customWidth="1"/>
    <col min="11" max="16384" width="11.42578125" style="7"/>
  </cols>
  <sheetData>
    <row r="1" spans="1:10" ht="18">
      <c r="A1" s="118" t="s">
        <v>75</v>
      </c>
      <c r="B1" s="119"/>
      <c r="C1" s="119"/>
      <c r="D1" s="119"/>
      <c r="E1" s="119"/>
      <c r="F1" s="119"/>
      <c r="G1" s="120"/>
    </row>
    <row r="2" spans="1:10" ht="16.5" customHeight="1">
      <c r="A2" s="121" t="s">
        <v>76</v>
      </c>
      <c r="B2" s="122"/>
      <c r="C2" s="122"/>
      <c r="D2" s="122"/>
      <c r="E2" s="122"/>
      <c r="F2" s="122"/>
      <c r="G2" s="123"/>
    </row>
    <row r="3" spans="1:10" ht="18">
      <c r="A3" s="124" t="s">
        <v>77</v>
      </c>
      <c r="B3" s="125"/>
      <c r="C3" s="125"/>
      <c r="D3" s="125"/>
      <c r="E3" s="125"/>
      <c r="F3" s="125"/>
      <c r="G3" s="126"/>
    </row>
    <row r="4" spans="1:10">
      <c r="A4" s="27"/>
      <c r="B4" s="27"/>
      <c r="C4" s="28"/>
      <c r="D4" s="27"/>
      <c r="E4" s="29"/>
      <c r="F4" s="30"/>
      <c r="G4" s="29"/>
    </row>
    <row r="5" spans="1:10" s="31" customFormat="1" ht="19.5" customHeight="1">
      <c r="A5" s="127" t="s">
        <v>32</v>
      </c>
      <c r="B5" s="128"/>
      <c r="C5" s="128"/>
      <c r="D5" s="128"/>
      <c r="E5" s="128"/>
      <c r="F5" s="128"/>
      <c r="G5" s="129"/>
    </row>
    <row r="6" spans="1:10" s="31" customFormat="1" ht="13.5" customHeight="1">
      <c r="A6" s="27"/>
      <c r="B6" s="27"/>
      <c r="C6" s="27"/>
      <c r="D6" s="27"/>
      <c r="E6" s="29"/>
      <c r="F6" s="30"/>
      <c r="G6" s="29"/>
    </row>
    <row r="7" spans="1:10" s="78" customFormat="1">
      <c r="A7" s="74" t="s">
        <v>4</v>
      </c>
      <c r="B7" s="75" t="s">
        <v>5</v>
      </c>
      <c r="C7" s="74" t="s">
        <v>6</v>
      </c>
      <c r="D7" s="75" t="s">
        <v>7</v>
      </c>
      <c r="E7" s="76" t="s">
        <v>8</v>
      </c>
      <c r="F7" s="77" t="s">
        <v>9</v>
      </c>
      <c r="G7" s="76" t="s">
        <v>10</v>
      </c>
    </row>
    <row r="8" spans="1:10">
      <c r="A8" s="7"/>
      <c r="B8" s="32"/>
      <c r="C8" s="33"/>
      <c r="D8" s="32"/>
      <c r="E8" s="34"/>
      <c r="F8" s="35"/>
    </row>
    <row r="9" spans="1:10" s="78" customFormat="1" ht="17.25" customHeight="1">
      <c r="A9" s="79">
        <v>1</v>
      </c>
      <c r="B9" s="114" t="s">
        <v>21</v>
      </c>
      <c r="C9" s="115"/>
      <c r="D9" s="115"/>
      <c r="E9" s="115"/>
      <c r="F9" s="116"/>
      <c r="G9" s="80"/>
    </row>
    <row r="10" spans="1:10" ht="17.25">
      <c r="A10" s="8">
        <f>A9+0.01</f>
        <v>1.01</v>
      </c>
      <c r="B10" s="6" t="s">
        <v>104</v>
      </c>
      <c r="C10" s="1">
        <v>0.57699999999999996</v>
      </c>
      <c r="D10" s="2" t="s">
        <v>71</v>
      </c>
      <c r="E10" s="15">
        <v>111965.20136399999</v>
      </c>
      <c r="F10" s="14">
        <f>C10*E10</f>
        <v>64603.921187027991</v>
      </c>
      <c r="H10" s="7">
        <v>111965.20136399999</v>
      </c>
      <c r="I10" s="7">
        <f t="shared" ref="I10:I15" si="0">+H10-E10</f>
        <v>0</v>
      </c>
      <c r="J10" s="7">
        <f t="shared" ref="J10:J14" si="1">+I10*C10</f>
        <v>0</v>
      </c>
    </row>
    <row r="11" spans="1:10" ht="17.25">
      <c r="A11" s="8">
        <f t="shared" ref="A11:A12" si="2">A10+0.01</f>
        <v>1.02</v>
      </c>
      <c r="B11" s="6" t="s">
        <v>105</v>
      </c>
      <c r="C11" s="1">
        <v>0.57699999999999996</v>
      </c>
      <c r="D11" s="2" t="s">
        <v>71</v>
      </c>
      <c r="E11" s="15">
        <v>24294.092000000001</v>
      </c>
      <c r="F11" s="14">
        <f t="shared" ref="F11:F12" si="3">C11*E11</f>
        <v>14017.691084</v>
      </c>
      <c r="H11" s="7">
        <v>24294.092000000001</v>
      </c>
      <c r="I11" s="7">
        <f t="shared" si="0"/>
        <v>0</v>
      </c>
      <c r="J11" s="7">
        <f t="shared" si="1"/>
        <v>0</v>
      </c>
    </row>
    <row r="12" spans="1:10" ht="17.25">
      <c r="A12" s="8">
        <f t="shared" si="2"/>
        <v>1.03</v>
      </c>
      <c r="B12" s="6" t="s">
        <v>106</v>
      </c>
      <c r="C12" s="1">
        <v>0.57699999999999996</v>
      </c>
      <c r="D12" s="2" t="s">
        <v>71</v>
      </c>
      <c r="E12" s="15">
        <v>51953.855232000002</v>
      </c>
      <c r="F12" s="14">
        <f t="shared" si="3"/>
        <v>29977.374468864</v>
      </c>
      <c r="H12" s="7">
        <v>51953.855232000002</v>
      </c>
      <c r="I12" s="7">
        <f t="shared" si="0"/>
        <v>0</v>
      </c>
      <c r="J12" s="7">
        <f t="shared" si="1"/>
        <v>0</v>
      </c>
    </row>
    <row r="13" spans="1:10" ht="17.25" customHeight="1">
      <c r="A13" s="9"/>
      <c r="B13" s="37"/>
      <c r="C13" s="11"/>
      <c r="D13" s="12"/>
      <c r="E13" s="16"/>
      <c r="F13" s="38" t="s">
        <v>33</v>
      </c>
      <c r="G13" s="39">
        <f>SUM(F10:F12)</f>
        <v>108598.98673989199</v>
      </c>
      <c r="I13" s="7">
        <f t="shared" si="0"/>
        <v>0</v>
      </c>
      <c r="J13" s="7">
        <f t="shared" si="1"/>
        <v>0</v>
      </c>
    </row>
    <row r="14" spans="1:10">
      <c r="A14" s="7"/>
      <c r="B14" s="32"/>
      <c r="C14" s="33"/>
      <c r="D14" s="32"/>
      <c r="E14" s="34"/>
      <c r="F14" s="35"/>
      <c r="I14" s="7">
        <f t="shared" si="0"/>
        <v>0</v>
      </c>
      <c r="J14" s="7">
        <f t="shared" si="1"/>
        <v>0</v>
      </c>
    </row>
    <row r="15" spans="1:10" s="78" customFormat="1" ht="17.25" customHeight="1">
      <c r="A15" s="79">
        <f>1+A9</f>
        <v>2</v>
      </c>
      <c r="B15" s="114" t="s">
        <v>26</v>
      </c>
      <c r="C15" s="115"/>
      <c r="D15" s="115"/>
      <c r="E15" s="115"/>
      <c r="F15" s="116"/>
      <c r="G15" s="80"/>
      <c r="I15" s="7">
        <f t="shared" si="0"/>
        <v>0</v>
      </c>
      <c r="J15" s="7">
        <f t="shared" ref="J15:J73" si="4">+I15*C15</f>
        <v>0</v>
      </c>
    </row>
    <row r="16" spans="1:10" ht="17.25">
      <c r="A16" s="24">
        <f>A15+0.01</f>
        <v>2.0099999999999998</v>
      </c>
      <c r="B16" s="25" t="s">
        <v>35</v>
      </c>
      <c r="C16" s="21">
        <v>1070.6099999999999</v>
      </c>
      <c r="D16" s="22" t="s">
        <v>1</v>
      </c>
      <c r="E16" s="23" t="e">
        <f>+#REF!</f>
        <v>#REF!</v>
      </c>
      <c r="F16" s="26" t="e">
        <f>C16*E16</f>
        <v>#REF!</v>
      </c>
      <c r="H16" s="7">
        <v>13.402133978709852</v>
      </c>
      <c r="I16" s="7" t="e">
        <f>+H16-E16</f>
        <v>#REF!</v>
      </c>
      <c r="J16" s="7" t="e">
        <f t="shared" si="4"/>
        <v>#REF!</v>
      </c>
    </row>
    <row r="17" spans="1:10" ht="17.25">
      <c r="A17" s="24">
        <f t="shared" ref="A17:A32" si="5">A16+0.01</f>
        <v>2.0199999999999996</v>
      </c>
      <c r="B17" s="25" t="s">
        <v>36</v>
      </c>
      <c r="C17" s="21">
        <f>337.8+300+46+68+56</f>
        <v>807.8</v>
      </c>
      <c r="D17" s="22" t="s">
        <v>1</v>
      </c>
      <c r="E17" s="23" t="e">
        <f>+#REF!</f>
        <v>#REF!</v>
      </c>
      <c r="F17" s="26" t="e">
        <f t="shared" ref="F17:F32" si="6">C17*E17</f>
        <v>#REF!</v>
      </c>
      <c r="H17" s="7">
        <v>156.42558749999998</v>
      </c>
      <c r="I17" s="7" t="e">
        <f t="shared" ref="I17:I78" si="7">+H17-E17</f>
        <v>#REF!</v>
      </c>
      <c r="J17" s="7" t="e">
        <f t="shared" si="4"/>
        <v>#REF!</v>
      </c>
    </row>
    <row r="18" spans="1:10" ht="17.25">
      <c r="A18" s="24">
        <f t="shared" si="5"/>
        <v>2.0299999999999994</v>
      </c>
      <c r="B18" s="25" t="s">
        <v>37</v>
      </c>
      <c r="C18" s="21">
        <f>426.6+420+114.4+88.4+78.4+491.86</f>
        <v>1619.6600000000003</v>
      </c>
      <c r="D18" s="22" t="s">
        <v>2</v>
      </c>
      <c r="E18" s="23" t="e">
        <f>+#REF!</f>
        <v>#REF!</v>
      </c>
      <c r="F18" s="26" t="e">
        <f t="shared" si="6"/>
        <v>#REF!</v>
      </c>
      <c r="H18" s="7">
        <v>156.42558749999998</v>
      </c>
      <c r="I18" s="7" t="e">
        <f t="shared" si="7"/>
        <v>#REF!</v>
      </c>
      <c r="J18" s="7" t="e">
        <f t="shared" si="4"/>
        <v>#REF!</v>
      </c>
    </row>
    <row r="19" spans="1:10" ht="17.25">
      <c r="A19" s="24">
        <f t="shared" si="5"/>
        <v>2.0399999999999991</v>
      </c>
      <c r="B19" s="25" t="s">
        <v>57</v>
      </c>
      <c r="C19" s="21">
        <f>18*2</f>
        <v>36</v>
      </c>
      <c r="D19" s="22" t="s">
        <v>1</v>
      </c>
      <c r="E19" s="23" t="e">
        <f>+#REF!</f>
        <v>#REF!</v>
      </c>
      <c r="F19" s="26" t="e">
        <f t="shared" si="6"/>
        <v>#REF!</v>
      </c>
      <c r="H19" s="7">
        <v>92.226662499999989</v>
      </c>
      <c r="I19" s="7" t="e">
        <f t="shared" si="7"/>
        <v>#REF!</v>
      </c>
      <c r="J19" s="7" t="e">
        <f t="shared" si="4"/>
        <v>#REF!</v>
      </c>
    </row>
    <row r="20" spans="1:10" ht="18" customHeight="1">
      <c r="A20" s="24">
        <f t="shared" si="5"/>
        <v>2.0499999999999989</v>
      </c>
      <c r="B20" s="25" t="s">
        <v>38</v>
      </c>
      <c r="C20" s="21">
        <v>85</v>
      </c>
      <c r="D20" s="22" t="s">
        <v>2</v>
      </c>
      <c r="E20" s="23" t="e">
        <f>+#REF!</f>
        <v>#REF!</v>
      </c>
      <c r="F20" s="26" t="e">
        <f t="shared" si="6"/>
        <v>#REF!</v>
      </c>
      <c r="H20" s="7">
        <v>71.409778125000003</v>
      </c>
      <c r="I20" s="7" t="e">
        <f t="shared" si="7"/>
        <v>#REF!</v>
      </c>
      <c r="J20" s="7" t="e">
        <f t="shared" si="4"/>
        <v>#REF!</v>
      </c>
    </row>
    <row r="21" spans="1:10" ht="17.25">
      <c r="A21" s="24">
        <f t="shared" si="5"/>
        <v>2.0599999999999987</v>
      </c>
      <c r="B21" s="25" t="s">
        <v>97</v>
      </c>
      <c r="C21" s="21">
        <f>+C28/1.25/50</f>
        <v>572.13519999999994</v>
      </c>
      <c r="D21" s="22" t="s">
        <v>45</v>
      </c>
      <c r="E21" s="23">
        <v>115.58</v>
      </c>
      <c r="F21" s="26">
        <f>C21*E21</f>
        <v>66127.386415999994</v>
      </c>
      <c r="H21" s="7">
        <v>105.49180954385965</v>
      </c>
      <c r="I21" s="7">
        <f t="shared" si="7"/>
        <v>-10.088190456140353</v>
      </c>
      <c r="J21" s="7">
        <f t="shared" si="4"/>
        <v>-5771.8088642619514</v>
      </c>
    </row>
    <row r="22" spans="1:10" ht="17.25">
      <c r="A22" s="24">
        <f t="shared" si="5"/>
        <v>2.0699999999999985</v>
      </c>
      <c r="B22" s="25" t="s">
        <v>40</v>
      </c>
      <c r="C22" s="21">
        <f>+C46*0.4</f>
        <v>2334.5439999999999</v>
      </c>
      <c r="D22" s="22" t="s">
        <v>45</v>
      </c>
      <c r="E22" s="23" t="e">
        <f>+#REF!</f>
        <v>#REF!</v>
      </c>
      <c r="F22" s="26" t="e">
        <f t="shared" si="6"/>
        <v>#REF!</v>
      </c>
      <c r="H22" s="7">
        <v>107.53140266666666</v>
      </c>
      <c r="I22" s="7" t="e">
        <f t="shared" si="7"/>
        <v>#REF!</v>
      </c>
      <c r="J22" s="7" t="e">
        <f t="shared" si="4"/>
        <v>#REF!</v>
      </c>
    </row>
    <row r="23" spans="1:10" ht="34.5">
      <c r="A23" s="24">
        <f t="shared" si="5"/>
        <v>2.0799999999999983</v>
      </c>
      <c r="B23" s="25" t="s">
        <v>41</v>
      </c>
      <c r="C23" s="21">
        <f>+(C24+C25)*1.3</f>
        <v>908.61160000000007</v>
      </c>
      <c r="D23" s="22" t="s">
        <v>45</v>
      </c>
      <c r="E23" s="23">
        <v>203.99</v>
      </c>
      <c r="F23" s="26">
        <f t="shared" si="6"/>
        <v>185347.68028400003</v>
      </c>
      <c r="H23" s="7">
        <v>243.8</v>
      </c>
      <c r="I23" s="7">
        <f t="shared" si="7"/>
        <v>39.81</v>
      </c>
      <c r="J23" s="7">
        <f t="shared" si="4"/>
        <v>36171.827796000005</v>
      </c>
    </row>
    <row r="24" spans="1:10" ht="17.25">
      <c r="A24" s="24">
        <f t="shared" si="5"/>
        <v>2.0899999999999981</v>
      </c>
      <c r="B24" s="25" t="s">
        <v>84</v>
      </c>
      <c r="C24" s="21">
        <f>+C70*0.2</f>
        <v>323.93200000000007</v>
      </c>
      <c r="D24" s="22" t="s">
        <v>46</v>
      </c>
      <c r="E24" s="23">
        <v>627.02</v>
      </c>
      <c r="F24" s="26">
        <f t="shared" si="6"/>
        <v>203111.84264000005</v>
      </c>
      <c r="H24" s="7">
        <v>627.02</v>
      </c>
      <c r="I24" s="7">
        <f t="shared" si="7"/>
        <v>0</v>
      </c>
      <c r="J24" s="7">
        <f t="shared" si="4"/>
        <v>0</v>
      </c>
    </row>
    <row r="25" spans="1:10" ht="17.25">
      <c r="A25" s="24">
        <f t="shared" si="5"/>
        <v>2.0999999999999979</v>
      </c>
      <c r="B25" s="25" t="s">
        <v>42</v>
      </c>
      <c r="C25" s="21">
        <f>7.5*200*0.25</f>
        <v>375</v>
      </c>
      <c r="D25" s="22" t="s">
        <v>46</v>
      </c>
      <c r="E25" s="23" t="e">
        <f>+#REF!</f>
        <v>#REF!</v>
      </c>
      <c r="F25" s="26" t="e">
        <f t="shared" si="6"/>
        <v>#REF!</v>
      </c>
      <c r="H25" s="7">
        <v>71.516757894736841</v>
      </c>
      <c r="I25" s="7" t="e">
        <f t="shared" si="7"/>
        <v>#REF!</v>
      </c>
      <c r="J25" s="7" t="e">
        <f t="shared" si="4"/>
        <v>#REF!</v>
      </c>
    </row>
    <row r="26" spans="1:10" ht="17.25">
      <c r="A26" s="24">
        <f t="shared" si="5"/>
        <v>2.1099999999999977</v>
      </c>
      <c r="B26" s="25" t="s">
        <v>43</v>
      </c>
      <c r="C26" s="21">
        <f>+C40</f>
        <v>1167.2719999999999</v>
      </c>
      <c r="D26" s="22" t="s">
        <v>1</v>
      </c>
      <c r="E26" s="23">
        <v>13.2</v>
      </c>
      <c r="F26" s="26">
        <f t="shared" si="6"/>
        <v>15407.990399999999</v>
      </c>
      <c r="H26" s="7">
        <v>12.921928888888889</v>
      </c>
      <c r="I26" s="7">
        <f t="shared" si="7"/>
        <v>-0.27807111111111027</v>
      </c>
      <c r="J26" s="7">
        <f t="shared" si="4"/>
        <v>-324.58462200888789</v>
      </c>
    </row>
    <row r="27" spans="1:10" ht="34.5">
      <c r="A27" s="24">
        <f t="shared" si="5"/>
        <v>2.1199999999999974</v>
      </c>
      <c r="B27" s="25" t="s">
        <v>82</v>
      </c>
      <c r="C27" s="21">
        <f>SUM(C16:C19)*1.15*10</f>
        <v>40641.805</v>
      </c>
      <c r="D27" s="22" t="s">
        <v>83</v>
      </c>
      <c r="E27" s="23">
        <v>1.8</v>
      </c>
      <c r="F27" s="26">
        <f t="shared" si="6"/>
        <v>73155.248999999996</v>
      </c>
      <c r="H27" s="7">
        <v>1.829</v>
      </c>
      <c r="I27" s="7">
        <f t="shared" si="7"/>
        <v>2.8999999999999915E-2</v>
      </c>
      <c r="J27" s="7">
        <f t="shared" si="4"/>
        <v>1178.6123449999966</v>
      </c>
    </row>
    <row r="28" spans="1:10" ht="34.5">
      <c r="A28" s="24">
        <f t="shared" si="5"/>
        <v>2.1299999999999972</v>
      </c>
      <c r="B28" s="25" t="s">
        <v>92</v>
      </c>
      <c r="C28" s="21">
        <v>35758.449999999997</v>
      </c>
      <c r="D28" s="22" t="s">
        <v>83</v>
      </c>
      <c r="E28" s="23">
        <v>1.8</v>
      </c>
      <c r="F28" s="26">
        <f t="shared" si="6"/>
        <v>64365.21</v>
      </c>
      <c r="H28" s="7">
        <v>1.829</v>
      </c>
      <c r="I28" s="7">
        <f t="shared" si="7"/>
        <v>2.8999999999999915E-2</v>
      </c>
      <c r="J28" s="7">
        <f t="shared" si="4"/>
        <v>1036.9950499999968</v>
      </c>
    </row>
    <row r="29" spans="1:10" ht="33.75" customHeight="1">
      <c r="A29" s="24">
        <f t="shared" si="5"/>
        <v>2.139999999999997</v>
      </c>
      <c r="B29" s="25" t="s">
        <v>172</v>
      </c>
      <c r="C29" s="21">
        <f>+C23*1.3*10</f>
        <v>11811.950800000002</v>
      </c>
      <c r="D29" s="22" t="s">
        <v>78</v>
      </c>
      <c r="E29" s="23">
        <v>18.29</v>
      </c>
      <c r="F29" s="26">
        <f t="shared" si="6"/>
        <v>216040.58013200003</v>
      </c>
      <c r="H29" s="7">
        <v>16.244999999999997</v>
      </c>
      <c r="I29" s="7">
        <f t="shared" si="7"/>
        <v>-2.0450000000000017</v>
      </c>
      <c r="J29" s="7">
        <f t="shared" si="4"/>
        <v>-24155.439386000024</v>
      </c>
    </row>
    <row r="30" spans="1:10" ht="17.25">
      <c r="A30" s="24">
        <f t="shared" si="5"/>
        <v>2.1499999999999968</v>
      </c>
      <c r="B30" s="25" t="s">
        <v>174</v>
      </c>
      <c r="C30" s="21">
        <f>+C41*1.3*10</f>
        <v>15174.536</v>
      </c>
      <c r="D30" s="22" t="s">
        <v>78</v>
      </c>
      <c r="E30" s="23">
        <f>+E29</f>
        <v>18.29</v>
      </c>
      <c r="F30" s="26">
        <f t="shared" si="6"/>
        <v>277542.26344000001</v>
      </c>
      <c r="H30" s="7">
        <v>16.244999999999997</v>
      </c>
      <c r="I30" s="7">
        <f t="shared" si="7"/>
        <v>-2.0450000000000017</v>
      </c>
      <c r="J30" s="7">
        <f t="shared" si="4"/>
        <v>-31031.926120000026</v>
      </c>
    </row>
    <row r="31" spans="1:10" ht="17.25">
      <c r="A31" s="24">
        <f t="shared" si="5"/>
        <v>2.1599999999999966</v>
      </c>
      <c r="B31" s="25" t="s">
        <v>173</v>
      </c>
      <c r="C31" s="21">
        <f>+C40*1.3*10</f>
        <v>15174.536</v>
      </c>
      <c r="D31" s="22" t="s">
        <v>78</v>
      </c>
      <c r="E31" s="23">
        <f>+E30</f>
        <v>18.29</v>
      </c>
      <c r="F31" s="26">
        <f t="shared" si="6"/>
        <v>277542.26344000001</v>
      </c>
      <c r="H31" s="7">
        <v>16.244999999999997</v>
      </c>
      <c r="I31" s="7">
        <f t="shared" si="7"/>
        <v>-2.0450000000000017</v>
      </c>
      <c r="J31" s="7">
        <f t="shared" si="4"/>
        <v>-31031.926120000026</v>
      </c>
    </row>
    <row r="32" spans="1:10" ht="17.25">
      <c r="A32" s="24">
        <f t="shared" si="5"/>
        <v>2.1699999999999964</v>
      </c>
      <c r="B32" s="25" t="s">
        <v>44</v>
      </c>
      <c r="C32" s="21">
        <f>+C42*1.3*10</f>
        <v>0</v>
      </c>
      <c r="D32" s="22" t="s">
        <v>78</v>
      </c>
      <c r="E32" s="23">
        <f>+E31</f>
        <v>18.29</v>
      </c>
      <c r="F32" s="26">
        <f t="shared" si="6"/>
        <v>0</v>
      </c>
      <c r="H32" s="7">
        <v>16.244999999999997</v>
      </c>
      <c r="I32" s="7">
        <f t="shared" si="7"/>
        <v>-2.0450000000000017</v>
      </c>
      <c r="J32" s="7">
        <f t="shared" si="4"/>
        <v>0</v>
      </c>
    </row>
    <row r="33" spans="1:10" ht="17.25">
      <c r="A33" s="9"/>
      <c r="B33" s="13"/>
      <c r="C33" s="4"/>
      <c r="D33" s="5"/>
      <c r="E33" s="17"/>
      <c r="F33" s="38" t="s">
        <v>33</v>
      </c>
      <c r="G33" s="39" t="e">
        <f>+SUM(F16:F32)</f>
        <v>#REF!</v>
      </c>
      <c r="I33" s="7">
        <f t="shared" si="7"/>
        <v>0</v>
      </c>
      <c r="J33" s="7">
        <f t="shared" si="4"/>
        <v>0</v>
      </c>
    </row>
    <row r="34" spans="1:10">
      <c r="A34" s="7"/>
      <c r="B34" s="32"/>
      <c r="C34" s="33"/>
      <c r="D34" s="32"/>
      <c r="E34" s="34"/>
      <c r="F34" s="35"/>
      <c r="I34" s="7">
        <f t="shared" si="7"/>
        <v>0</v>
      </c>
      <c r="J34" s="7">
        <f t="shared" si="4"/>
        <v>0</v>
      </c>
    </row>
    <row r="35" spans="1:10" s="78" customFormat="1" ht="17.25" customHeight="1">
      <c r="A35" s="79">
        <v>3</v>
      </c>
      <c r="B35" s="114" t="s">
        <v>93</v>
      </c>
      <c r="C35" s="115"/>
      <c r="D35" s="115"/>
      <c r="E35" s="115"/>
      <c r="F35" s="116"/>
      <c r="G35" s="80"/>
      <c r="I35" s="7">
        <f t="shared" si="7"/>
        <v>0</v>
      </c>
      <c r="J35" s="7">
        <f t="shared" si="4"/>
        <v>0</v>
      </c>
    </row>
    <row r="36" spans="1:10" ht="17.25">
      <c r="A36" s="24">
        <f>0.01+A35</f>
        <v>3.01</v>
      </c>
      <c r="B36" s="25" t="s">
        <v>94</v>
      </c>
      <c r="C36" s="21">
        <v>71.72</v>
      </c>
      <c r="D36" s="22" t="s">
        <v>1</v>
      </c>
      <c r="E36" s="23" t="e">
        <f>+(#REF!+#REF!)/2</f>
        <v>#REF!</v>
      </c>
      <c r="F36" s="26" t="e">
        <f>+C36*E36</f>
        <v>#REF!</v>
      </c>
      <c r="H36" s="7">
        <v>1044.8380847697417</v>
      </c>
      <c r="I36" s="7" t="e">
        <f t="shared" si="7"/>
        <v>#REF!</v>
      </c>
      <c r="J36" s="7" t="e">
        <f t="shared" si="4"/>
        <v>#REF!</v>
      </c>
    </row>
    <row r="37" spans="1:10" ht="17.25">
      <c r="A37" s="104"/>
      <c r="B37" s="105"/>
      <c r="C37" s="106"/>
      <c r="D37" s="107"/>
      <c r="E37" s="108"/>
      <c r="F37" s="38" t="s">
        <v>33</v>
      </c>
      <c r="G37" s="39" t="e">
        <f>+SUM(F34:F36)</f>
        <v>#REF!</v>
      </c>
      <c r="I37" s="7">
        <f t="shared" si="7"/>
        <v>0</v>
      </c>
      <c r="J37" s="7">
        <f t="shared" si="4"/>
        <v>0</v>
      </c>
    </row>
    <row r="38" spans="1:10" ht="17.25">
      <c r="A38" s="99"/>
      <c r="B38" s="100"/>
      <c r="C38" s="101"/>
      <c r="D38" s="102"/>
      <c r="E38" s="103"/>
      <c r="F38" s="98"/>
      <c r="I38" s="7">
        <f t="shared" si="7"/>
        <v>0</v>
      </c>
      <c r="J38" s="7">
        <f t="shared" si="4"/>
        <v>0</v>
      </c>
    </row>
    <row r="39" spans="1:10" s="78" customFormat="1" ht="17.25" customHeight="1">
      <c r="A39" s="79">
        <v>4</v>
      </c>
      <c r="B39" s="114" t="s">
        <v>48</v>
      </c>
      <c r="C39" s="115"/>
      <c r="D39" s="115"/>
      <c r="E39" s="115"/>
      <c r="F39" s="116"/>
      <c r="G39" s="80"/>
      <c r="I39" s="7">
        <f t="shared" si="7"/>
        <v>0</v>
      </c>
      <c r="J39" s="7">
        <f t="shared" si="4"/>
        <v>0</v>
      </c>
    </row>
    <row r="40" spans="1:10" ht="17.25" customHeight="1">
      <c r="A40" s="24">
        <f>0.01+A39</f>
        <v>4.01</v>
      </c>
      <c r="B40" s="25" t="s">
        <v>49</v>
      </c>
      <c r="C40" s="21">
        <f>+C46*0.2</f>
        <v>1167.2719999999999</v>
      </c>
      <c r="D40" s="22" t="s">
        <v>46</v>
      </c>
      <c r="E40" s="23">
        <v>605.38</v>
      </c>
      <c r="F40" s="26">
        <f>+C40*E40</f>
        <v>706643.12335999997</v>
      </c>
      <c r="H40" s="7">
        <v>694.38165286973685</v>
      </c>
      <c r="I40" s="7">
        <f t="shared" si="7"/>
        <v>89.001652869736859</v>
      </c>
      <c r="J40" s="7">
        <f t="shared" si="4"/>
        <v>103889.13734856348</v>
      </c>
    </row>
    <row r="41" spans="1:10" ht="17.25">
      <c r="A41" s="24">
        <f t="shared" ref="A41:A42" si="8">0.01+A40</f>
        <v>4.0199999999999996</v>
      </c>
      <c r="B41" s="25" t="s">
        <v>50</v>
      </c>
      <c r="C41" s="21">
        <f>+C46*0.2</f>
        <v>1167.2719999999999</v>
      </c>
      <c r="D41" s="22" t="s">
        <v>46</v>
      </c>
      <c r="E41" s="23">
        <v>1242.67</v>
      </c>
      <c r="F41" s="26">
        <f t="shared" ref="F41:F42" si="9">+C41*E41</f>
        <v>1450533.8962399999</v>
      </c>
      <c r="H41" s="7">
        <v>821.94845789473686</v>
      </c>
      <c r="I41" s="7">
        <f t="shared" si="7"/>
        <v>-420.72154210526321</v>
      </c>
      <c r="J41" s="7">
        <f t="shared" si="4"/>
        <v>-491096.47589629475</v>
      </c>
    </row>
    <row r="42" spans="1:10" ht="17.25">
      <c r="A42" s="24">
        <f t="shared" si="8"/>
        <v>4.0299999999999994</v>
      </c>
      <c r="B42" s="25" t="s">
        <v>51</v>
      </c>
      <c r="C42" s="21"/>
      <c r="D42" s="22" t="s">
        <v>46</v>
      </c>
      <c r="E42" s="23" t="e">
        <f>+#REF!</f>
        <v>#REF!</v>
      </c>
      <c r="F42" s="26" t="e">
        <f t="shared" si="9"/>
        <v>#REF!</v>
      </c>
      <c r="H42" s="7">
        <v>694.38165286973685</v>
      </c>
      <c r="I42" s="7" t="e">
        <f t="shared" si="7"/>
        <v>#REF!</v>
      </c>
      <c r="J42" s="7" t="e">
        <f t="shared" si="4"/>
        <v>#REF!</v>
      </c>
    </row>
    <row r="43" spans="1:10" ht="17.25">
      <c r="A43" s="9"/>
      <c r="B43" s="13"/>
      <c r="C43" s="9"/>
      <c r="D43" s="5"/>
      <c r="E43" s="19"/>
      <c r="F43" s="38" t="s">
        <v>33</v>
      </c>
      <c r="G43" s="39" t="e">
        <f>+SUM(F40:F42)</f>
        <v>#REF!</v>
      </c>
      <c r="I43" s="7">
        <f t="shared" si="7"/>
        <v>0</v>
      </c>
      <c r="J43" s="7">
        <f t="shared" si="4"/>
        <v>0</v>
      </c>
    </row>
    <row r="44" spans="1:10" ht="17.25">
      <c r="A44" s="7"/>
      <c r="B44" s="10"/>
      <c r="C44" s="9"/>
      <c r="D44" s="10"/>
      <c r="E44" s="19"/>
      <c r="F44" s="40"/>
      <c r="I44" s="7">
        <f t="shared" si="7"/>
        <v>0</v>
      </c>
      <c r="J44" s="7">
        <f t="shared" si="4"/>
        <v>0</v>
      </c>
    </row>
    <row r="45" spans="1:10" s="78" customFormat="1" ht="17.25" customHeight="1">
      <c r="A45" s="79">
        <v>5</v>
      </c>
      <c r="B45" s="114" t="s">
        <v>52</v>
      </c>
      <c r="C45" s="115"/>
      <c r="D45" s="115"/>
      <c r="E45" s="115"/>
      <c r="F45" s="116"/>
      <c r="G45" s="80"/>
      <c r="I45" s="7">
        <f t="shared" si="7"/>
        <v>0</v>
      </c>
      <c r="J45" s="7">
        <f t="shared" si="4"/>
        <v>0</v>
      </c>
    </row>
    <row r="46" spans="1:10" ht="34.5">
      <c r="A46" s="24">
        <f>A45+0.01</f>
        <v>5.01</v>
      </c>
      <c r="B46" s="25" t="s">
        <v>53</v>
      </c>
      <c r="C46" s="21">
        <f>1070.61+4765.75</f>
        <v>5836.36</v>
      </c>
      <c r="D46" s="22" t="s">
        <v>1</v>
      </c>
      <c r="E46" s="23" t="e">
        <f>+#REF!</f>
        <v>#REF!</v>
      </c>
      <c r="F46" s="26" t="e">
        <f>C46*E46</f>
        <v>#REF!</v>
      </c>
      <c r="H46" s="7">
        <v>662.31968749999987</v>
      </c>
      <c r="I46" s="7" t="e">
        <f t="shared" si="7"/>
        <v>#REF!</v>
      </c>
      <c r="J46" s="7" t="e">
        <f t="shared" si="4"/>
        <v>#REF!</v>
      </c>
    </row>
    <row r="47" spans="1:10" ht="17.25">
      <c r="A47" s="24">
        <f t="shared" ref="A47:A48" si="10">A46+0.01</f>
        <v>5.0199999999999996</v>
      </c>
      <c r="B47" s="25" t="s">
        <v>54</v>
      </c>
      <c r="C47" s="21">
        <f>+C46</f>
        <v>5836.36</v>
      </c>
      <c r="D47" s="22" t="s">
        <v>1</v>
      </c>
      <c r="E47" s="23" t="e">
        <f>+#REF!</f>
        <v>#REF!</v>
      </c>
      <c r="F47" s="26" t="e">
        <f t="shared" ref="F47:F48" si="11">C47*E47</f>
        <v>#REF!</v>
      </c>
      <c r="H47" s="7">
        <v>111.23438512</v>
      </c>
      <c r="I47" s="7" t="e">
        <f t="shared" si="7"/>
        <v>#REF!</v>
      </c>
      <c r="J47" s="7" t="e">
        <f t="shared" si="4"/>
        <v>#REF!</v>
      </c>
    </row>
    <row r="48" spans="1:10" ht="17.25">
      <c r="A48" s="24">
        <f t="shared" si="10"/>
        <v>5.0299999999999994</v>
      </c>
      <c r="B48" s="25" t="s">
        <v>55</v>
      </c>
      <c r="C48" s="21">
        <f>+C47</f>
        <v>5836.36</v>
      </c>
      <c r="D48" s="22" t="s">
        <v>1</v>
      </c>
      <c r="E48" s="23" t="e">
        <f>+#REF!</f>
        <v>#REF!</v>
      </c>
      <c r="F48" s="26" t="e">
        <f t="shared" si="11"/>
        <v>#REF!</v>
      </c>
      <c r="H48" s="7">
        <v>28.413776666666667</v>
      </c>
      <c r="I48" s="7" t="e">
        <f t="shared" si="7"/>
        <v>#REF!</v>
      </c>
      <c r="J48" s="7" t="e">
        <f t="shared" si="4"/>
        <v>#REF!</v>
      </c>
    </row>
    <row r="49" spans="1:10" ht="21.75" customHeight="1">
      <c r="A49" s="9"/>
      <c r="B49" s="13"/>
      <c r="C49" s="4"/>
      <c r="D49" s="5"/>
      <c r="E49" s="17"/>
      <c r="F49" s="38" t="s">
        <v>33</v>
      </c>
      <c r="G49" s="39" t="e">
        <f>SUM(F46:F48)</f>
        <v>#REF!</v>
      </c>
      <c r="I49" s="7">
        <f t="shared" si="7"/>
        <v>0</v>
      </c>
      <c r="J49" s="7">
        <f t="shared" si="4"/>
        <v>0</v>
      </c>
    </row>
    <row r="50" spans="1:10" ht="17.25">
      <c r="A50" s="7"/>
      <c r="B50" s="13"/>
      <c r="C50" s="4"/>
      <c r="D50" s="5"/>
      <c r="E50" s="17"/>
      <c r="F50" s="41"/>
      <c r="I50" s="7">
        <f t="shared" si="7"/>
        <v>0</v>
      </c>
      <c r="J50" s="7">
        <f t="shared" si="4"/>
        <v>0</v>
      </c>
    </row>
    <row r="51" spans="1:10" s="78" customFormat="1" ht="17.25" customHeight="1">
      <c r="A51" s="79">
        <f>1+A45</f>
        <v>6</v>
      </c>
      <c r="B51" s="114" t="s">
        <v>85</v>
      </c>
      <c r="C51" s="115"/>
      <c r="D51" s="115"/>
      <c r="E51" s="115"/>
      <c r="F51" s="116"/>
      <c r="G51" s="80"/>
      <c r="I51" s="7">
        <f t="shared" si="7"/>
        <v>0</v>
      </c>
      <c r="J51" s="7">
        <f t="shared" si="4"/>
        <v>0</v>
      </c>
    </row>
    <row r="52" spans="1:10" ht="17.25">
      <c r="A52" s="8">
        <f>0.01+A51</f>
        <v>6.01</v>
      </c>
      <c r="B52" s="6" t="s">
        <v>56</v>
      </c>
      <c r="C52" s="1">
        <v>0.5</v>
      </c>
      <c r="D52" s="2" t="s">
        <v>0</v>
      </c>
      <c r="E52" s="15" t="e">
        <f>+#REF!</f>
        <v>#REF!</v>
      </c>
      <c r="F52" s="14" t="e">
        <f>+C52*E52</f>
        <v>#REF!</v>
      </c>
      <c r="H52" s="7">
        <v>6891.3099999999995</v>
      </c>
      <c r="I52" s="7" t="e">
        <f t="shared" si="7"/>
        <v>#REF!</v>
      </c>
      <c r="J52" s="7" t="e">
        <f t="shared" si="4"/>
        <v>#REF!</v>
      </c>
    </row>
    <row r="53" spans="1:10" ht="17.25">
      <c r="A53" s="9"/>
      <c r="B53" s="13"/>
      <c r="C53" s="4"/>
      <c r="D53" s="5"/>
      <c r="E53" s="17"/>
      <c r="F53" s="38" t="s">
        <v>33</v>
      </c>
      <c r="G53" s="39" t="e">
        <f>SUM(F52:F52)</f>
        <v>#REF!</v>
      </c>
      <c r="I53" s="7">
        <f t="shared" si="7"/>
        <v>0</v>
      </c>
      <c r="J53" s="7">
        <f t="shared" si="4"/>
        <v>0</v>
      </c>
    </row>
    <row r="54" spans="1:10" ht="17.25">
      <c r="A54" s="7"/>
      <c r="B54" s="13"/>
      <c r="C54" s="4"/>
      <c r="D54" s="5"/>
      <c r="E54" s="17"/>
      <c r="F54" s="41"/>
      <c r="I54" s="7">
        <f t="shared" si="7"/>
        <v>0</v>
      </c>
      <c r="J54" s="7">
        <f t="shared" si="4"/>
        <v>0</v>
      </c>
    </row>
    <row r="55" spans="1:10" s="78" customFormat="1" ht="17.25" customHeight="1">
      <c r="A55" s="79">
        <f>1+A51</f>
        <v>7</v>
      </c>
      <c r="B55" s="114" t="s">
        <v>58</v>
      </c>
      <c r="C55" s="115"/>
      <c r="D55" s="115"/>
      <c r="E55" s="115"/>
      <c r="F55" s="116"/>
      <c r="G55" s="80"/>
      <c r="I55" s="7">
        <f t="shared" si="7"/>
        <v>0</v>
      </c>
      <c r="J55" s="7">
        <f t="shared" si="4"/>
        <v>0</v>
      </c>
    </row>
    <row r="56" spans="1:10" ht="17.25">
      <c r="A56" s="24">
        <f>A55+0.01</f>
        <v>7.01</v>
      </c>
      <c r="B56" s="25" t="s">
        <v>103</v>
      </c>
      <c r="C56" s="21">
        <v>47</v>
      </c>
      <c r="D56" s="22" t="s">
        <v>2</v>
      </c>
      <c r="E56" s="23" t="e">
        <f>+#REF!</f>
        <v>#REF!</v>
      </c>
      <c r="F56" s="26" t="e">
        <f>C56*E56</f>
        <v>#REF!</v>
      </c>
      <c r="H56" s="7">
        <v>8072.6900000000005</v>
      </c>
      <c r="I56" s="7" t="e">
        <f t="shared" si="7"/>
        <v>#REF!</v>
      </c>
      <c r="J56" s="7" t="e">
        <f t="shared" si="4"/>
        <v>#REF!</v>
      </c>
    </row>
    <row r="57" spans="1:10" ht="17.25">
      <c r="A57" s="24">
        <f t="shared" ref="A57:A58" si="12">A56+0.01</f>
        <v>7.02</v>
      </c>
      <c r="B57" s="25" t="s">
        <v>59</v>
      </c>
      <c r="C57" s="21">
        <f>47*1.5*0.1</f>
        <v>7.0500000000000007</v>
      </c>
      <c r="D57" s="22" t="s">
        <v>46</v>
      </c>
      <c r="E57" s="23" t="e">
        <f>+#REF!</f>
        <v>#REF!</v>
      </c>
      <c r="F57" s="26" t="e">
        <f t="shared" ref="F57:F58" si="13">C57*E57</f>
        <v>#REF!</v>
      </c>
      <c r="H57" s="7">
        <v>1417.52125</v>
      </c>
      <c r="I57" s="7" t="e">
        <f t="shared" si="7"/>
        <v>#REF!</v>
      </c>
      <c r="J57" s="7" t="e">
        <f t="shared" si="4"/>
        <v>#REF!</v>
      </c>
    </row>
    <row r="58" spans="1:10" ht="36" customHeight="1">
      <c r="A58" s="24">
        <f t="shared" si="12"/>
        <v>7.0299999999999994</v>
      </c>
      <c r="B58" s="25" t="s">
        <v>60</v>
      </c>
      <c r="C58" s="21">
        <f>47*1.5*0.6</f>
        <v>42.3</v>
      </c>
      <c r="D58" s="22" t="s">
        <v>46</v>
      </c>
      <c r="E58" s="23" t="e">
        <f>+#REF!</f>
        <v>#REF!</v>
      </c>
      <c r="F58" s="26" t="e">
        <f t="shared" si="13"/>
        <v>#REF!</v>
      </c>
      <c r="H58" s="7">
        <v>517.36047458823532</v>
      </c>
      <c r="I58" s="7" t="e">
        <f t="shared" si="7"/>
        <v>#REF!</v>
      </c>
      <c r="J58" s="7" t="e">
        <f t="shared" si="4"/>
        <v>#REF!</v>
      </c>
    </row>
    <row r="59" spans="1:10" ht="17.25">
      <c r="A59" s="9"/>
      <c r="B59" s="13"/>
      <c r="C59" s="4"/>
      <c r="D59" s="5"/>
      <c r="E59" s="17"/>
      <c r="F59" s="38" t="s">
        <v>33</v>
      </c>
      <c r="G59" s="39" t="e">
        <f>SUM(F56:F58)</f>
        <v>#REF!</v>
      </c>
      <c r="I59" s="7">
        <f t="shared" si="7"/>
        <v>0</v>
      </c>
      <c r="J59" s="7">
        <f t="shared" si="4"/>
        <v>0</v>
      </c>
    </row>
    <row r="60" spans="1:10" ht="17.25">
      <c r="A60" s="7"/>
      <c r="B60" s="13"/>
      <c r="C60" s="4"/>
      <c r="D60" s="5"/>
      <c r="E60" s="17"/>
      <c r="F60" s="41"/>
      <c r="I60" s="7">
        <f t="shared" si="7"/>
        <v>0</v>
      </c>
      <c r="J60" s="7">
        <f t="shared" si="4"/>
        <v>0</v>
      </c>
    </row>
    <row r="61" spans="1:10" s="94" customFormat="1" ht="18">
      <c r="A61" s="79">
        <f>+A55+1</f>
        <v>8</v>
      </c>
      <c r="B61" s="114" t="s">
        <v>86</v>
      </c>
      <c r="C61" s="115"/>
      <c r="D61" s="115"/>
      <c r="E61" s="115"/>
      <c r="F61" s="117"/>
      <c r="G61" s="80"/>
      <c r="I61" s="7">
        <f t="shared" si="7"/>
        <v>0</v>
      </c>
      <c r="J61" s="7">
        <f t="shared" si="4"/>
        <v>0</v>
      </c>
    </row>
    <row r="62" spans="1:10" s="94" customFormat="1" ht="17.25">
      <c r="A62" s="24">
        <f>+A61+0.01</f>
        <v>8.01</v>
      </c>
      <c r="B62" s="25" t="s">
        <v>87</v>
      </c>
      <c r="C62" s="21">
        <v>1070</v>
      </c>
      <c r="D62" s="22" t="s">
        <v>2</v>
      </c>
      <c r="E62" s="23">
        <f>(110*1.04)*1.18</f>
        <v>134.99199999999999</v>
      </c>
      <c r="F62" s="26">
        <f>ROUND(E62*C62,2)</f>
        <v>144441.44</v>
      </c>
      <c r="G62" s="36"/>
      <c r="H62" s="94">
        <v>134.99199999999999</v>
      </c>
      <c r="I62" s="7">
        <f t="shared" si="7"/>
        <v>0</v>
      </c>
      <c r="J62" s="7">
        <f t="shared" si="4"/>
        <v>0</v>
      </c>
    </row>
    <row r="63" spans="1:10" s="94" customFormat="1" ht="17.25">
      <c r="A63" s="24">
        <f t="shared" ref="A63:A65" si="14">+A62+0.01</f>
        <v>8.02</v>
      </c>
      <c r="B63" s="25" t="s">
        <v>88</v>
      </c>
      <c r="C63" s="21">
        <f>+C62/6</f>
        <v>178.33333333333334</v>
      </c>
      <c r="D63" s="22" t="s">
        <v>89</v>
      </c>
      <c r="E63" s="23">
        <f>(1100*1.04)*1.18</f>
        <v>1349.9199999999998</v>
      </c>
      <c r="F63" s="26">
        <f>ROUND(E63*C63,2)</f>
        <v>240735.73</v>
      </c>
      <c r="G63" s="36"/>
      <c r="H63" s="94">
        <v>1349.9199999999998</v>
      </c>
      <c r="I63" s="7">
        <f t="shared" si="7"/>
        <v>0</v>
      </c>
      <c r="J63" s="7">
        <f t="shared" si="4"/>
        <v>0</v>
      </c>
    </row>
    <row r="64" spans="1:10" s="94" customFormat="1" ht="34.5">
      <c r="A64" s="24">
        <f t="shared" si="14"/>
        <v>8.0299999999999994</v>
      </c>
      <c r="B64" s="25" t="s">
        <v>90</v>
      </c>
      <c r="C64" s="21">
        <v>6</v>
      </c>
      <c r="D64" s="22" t="s">
        <v>66</v>
      </c>
      <c r="E64" s="23">
        <f>((7400+5500)*1.04)*1.18</f>
        <v>15830.88</v>
      </c>
      <c r="F64" s="26">
        <f>ROUND(E64*C64,2)</f>
        <v>94985.279999999999</v>
      </c>
      <c r="G64" s="36"/>
      <c r="H64" s="94">
        <v>15830.88</v>
      </c>
      <c r="I64" s="7">
        <f t="shared" si="7"/>
        <v>0</v>
      </c>
      <c r="J64" s="7">
        <f t="shared" si="4"/>
        <v>0</v>
      </c>
    </row>
    <row r="65" spans="1:10" s="94" customFormat="1" ht="17.25">
      <c r="A65" s="24">
        <f t="shared" si="14"/>
        <v>8.0399999999999991</v>
      </c>
      <c r="B65" s="6" t="s">
        <v>91</v>
      </c>
      <c r="C65" s="1">
        <v>4</v>
      </c>
      <c r="D65" s="2" t="s">
        <v>66</v>
      </c>
      <c r="E65" s="23">
        <f>((7000+9300)*1.04)*1.18</f>
        <v>20003.36</v>
      </c>
      <c r="F65" s="26">
        <f>ROUND(E65*C65,2)</f>
        <v>80013.440000000002</v>
      </c>
      <c r="G65" s="96"/>
      <c r="H65" s="94">
        <v>20003.36</v>
      </c>
      <c r="I65" s="7">
        <f t="shared" si="7"/>
        <v>0</v>
      </c>
      <c r="J65" s="7">
        <f t="shared" si="4"/>
        <v>0</v>
      </c>
    </row>
    <row r="66" spans="1:10" s="94" customFormat="1" ht="17.25">
      <c r="A66" s="95"/>
      <c r="B66" s="13"/>
      <c r="C66" s="4"/>
      <c r="D66" s="5"/>
      <c r="E66" s="17"/>
      <c r="F66" s="97" t="s">
        <v>33</v>
      </c>
      <c r="G66" s="39">
        <f>SUM(F62:F65)</f>
        <v>560175.89000000013</v>
      </c>
      <c r="I66" s="7">
        <f t="shared" si="7"/>
        <v>0</v>
      </c>
      <c r="J66" s="7">
        <f t="shared" si="4"/>
        <v>0</v>
      </c>
    </row>
    <row r="67" spans="1:10" ht="17.25">
      <c r="A67" s="7"/>
      <c r="B67" s="13"/>
      <c r="C67" s="4"/>
      <c r="D67" s="5"/>
      <c r="E67" s="17"/>
      <c r="F67" s="41"/>
      <c r="I67" s="7">
        <f t="shared" si="7"/>
        <v>0</v>
      </c>
      <c r="J67" s="7">
        <f t="shared" si="4"/>
        <v>0</v>
      </c>
    </row>
    <row r="68" spans="1:10" s="78" customFormat="1" ht="17.25" customHeight="1">
      <c r="A68" s="79">
        <f>+A61+1</f>
        <v>9</v>
      </c>
      <c r="B68" s="114" t="s">
        <v>61</v>
      </c>
      <c r="C68" s="115"/>
      <c r="D68" s="115"/>
      <c r="E68" s="115"/>
      <c r="F68" s="116"/>
      <c r="G68" s="80"/>
      <c r="I68" s="7">
        <f t="shared" si="7"/>
        <v>0</v>
      </c>
      <c r="J68" s="7">
        <f t="shared" si="4"/>
        <v>0</v>
      </c>
    </row>
    <row r="69" spans="1:10" ht="17.25">
      <c r="A69" s="24">
        <f>A68+0.01</f>
        <v>9.01</v>
      </c>
      <c r="B69" s="25" t="s">
        <v>62</v>
      </c>
      <c r="C69" s="21">
        <f>337.8+524.5+86+68+56</f>
        <v>1072.3</v>
      </c>
      <c r="D69" s="22" t="s">
        <v>2</v>
      </c>
      <c r="E69" s="23">
        <v>752.14</v>
      </c>
      <c r="F69" s="26">
        <f>C69*E69</f>
        <v>806519.72199999995</v>
      </c>
      <c r="H69" s="7">
        <v>757.20738413428569</v>
      </c>
      <c r="I69" s="7">
        <f t="shared" si="7"/>
        <v>5.0673841342857031</v>
      </c>
      <c r="J69" s="7">
        <f t="shared" si="4"/>
        <v>5433.7560071945591</v>
      </c>
    </row>
    <row r="70" spans="1:10" ht="34.5">
      <c r="A70" s="24">
        <f>A69+0.01</f>
        <v>9.02</v>
      </c>
      <c r="B70" s="25" t="s">
        <v>63</v>
      </c>
      <c r="C70" s="21">
        <f>426.6+420+114.4+88.4+78.4+491.86</f>
        <v>1619.6600000000003</v>
      </c>
      <c r="D70" s="22" t="s">
        <v>1</v>
      </c>
      <c r="E70" s="23">
        <v>618.16</v>
      </c>
      <c r="F70" s="26">
        <f t="shared" ref="F70:F74" si="15">C70*E70</f>
        <v>1001209.0256000002</v>
      </c>
      <c r="H70" s="7">
        <v>618.16</v>
      </c>
      <c r="I70" s="7">
        <f t="shared" si="7"/>
        <v>0</v>
      </c>
      <c r="J70" s="7">
        <f t="shared" si="4"/>
        <v>0</v>
      </c>
    </row>
    <row r="71" spans="1:10" ht="17.25">
      <c r="A71" s="24">
        <f t="shared" ref="A71:A74" si="16">A70+0.01</f>
        <v>9.0299999999999994</v>
      </c>
      <c r="B71" s="25" t="s">
        <v>95</v>
      </c>
      <c r="C71" s="21">
        <v>34</v>
      </c>
      <c r="D71" s="22" t="s">
        <v>2</v>
      </c>
      <c r="E71" s="23" t="e">
        <f>+#REF!</f>
        <v>#REF!</v>
      </c>
      <c r="F71" s="26" t="e">
        <f t="shared" si="15"/>
        <v>#REF!</v>
      </c>
      <c r="H71" s="7">
        <v>12330.37</v>
      </c>
      <c r="I71" s="7" t="e">
        <f t="shared" si="7"/>
        <v>#REF!</v>
      </c>
      <c r="J71" s="7" t="e">
        <f t="shared" si="4"/>
        <v>#REF!</v>
      </c>
    </row>
    <row r="72" spans="1:10" ht="17.25">
      <c r="A72" s="24">
        <f t="shared" si="16"/>
        <v>9.0399999999999991</v>
      </c>
      <c r="B72" s="25" t="s">
        <v>98</v>
      </c>
      <c r="C72" s="21">
        <v>17</v>
      </c>
      <c r="D72" s="22" t="s">
        <v>2</v>
      </c>
      <c r="E72" s="23" t="e">
        <f>+#REF!</f>
        <v>#REF!</v>
      </c>
      <c r="F72" s="26" t="e">
        <f t="shared" si="15"/>
        <v>#REF!</v>
      </c>
      <c r="H72" s="7">
        <v>2849.0993577981649</v>
      </c>
      <c r="I72" s="7" t="e">
        <f t="shared" si="7"/>
        <v>#REF!</v>
      </c>
      <c r="J72" s="7" t="e">
        <f t="shared" si="4"/>
        <v>#REF!</v>
      </c>
    </row>
    <row r="73" spans="1:10" ht="17.25">
      <c r="A73" s="24">
        <f t="shared" si="16"/>
        <v>9.0499999999999989</v>
      </c>
      <c r="B73" s="25" t="s">
        <v>96</v>
      </c>
      <c r="C73" s="21">
        <v>1</v>
      </c>
      <c r="D73" s="22" t="s">
        <v>3</v>
      </c>
      <c r="E73" s="23" t="e">
        <f>+#REF!</f>
        <v>#REF!</v>
      </c>
      <c r="F73" s="26" t="e">
        <f t="shared" si="15"/>
        <v>#REF!</v>
      </c>
      <c r="H73" s="7">
        <v>42402.153721197719</v>
      </c>
      <c r="I73" s="7" t="e">
        <f t="shared" si="7"/>
        <v>#REF!</v>
      </c>
      <c r="J73" s="7" t="e">
        <f t="shared" si="4"/>
        <v>#REF!</v>
      </c>
    </row>
    <row r="74" spans="1:10" ht="17.25">
      <c r="A74" s="24">
        <f t="shared" si="16"/>
        <v>9.0599999999999987</v>
      </c>
      <c r="B74" s="25" t="s">
        <v>64</v>
      </c>
      <c r="C74" s="21">
        <v>1</v>
      </c>
      <c r="D74" s="22" t="s">
        <v>39</v>
      </c>
      <c r="E74" s="23">
        <v>49000</v>
      </c>
      <c r="F74" s="26">
        <f t="shared" si="15"/>
        <v>49000</v>
      </c>
      <c r="H74" s="7">
        <v>50000</v>
      </c>
      <c r="I74" s="7">
        <f t="shared" si="7"/>
        <v>1000</v>
      </c>
      <c r="J74" s="7">
        <f>+I74*C74</f>
        <v>1000</v>
      </c>
    </row>
    <row r="75" spans="1:10" ht="17.25">
      <c r="A75" s="9"/>
      <c r="B75" s="13"/>
      <c r="C75" s="4"/>
      <c r="D75" s="5"/>
      <c r="E75" s="17"/>
      <c r="F75" s="38" t="s">
        <v>33</v>
      </c>
      <c r="G75" s="39" t="e">
        <f>SUM(F69:F74)</f>
        <v>#REF!</v>
      </c>
      <c r="I75" s="7">
        <f t="shared" si="7"/>
        <v>0</v>
      </c>
    </row>
    <row r="76" spans="1:10" ht="17.25">
      <c r="A76" s="7"/>
      <c r="B76" s="13"/>
      <c r="C76" s="4"/>
      <c r="D76" s="5"/>
      <c r="E76" s="17"/>
      <c r="F76" s="41"/>
      <c r="I76" s="7">
        <f t="shared" si="7"/>
        <v>0</v>
      </c>
    </row>
    <row r="77" spans="1:10">
      <c r="A77" s="7"/>
      <c r="C77" s="7"/>
      <c r="I77" s="7">
        <f t="shared" si="7"/>
        <v>0</v>
      </c>
    </row>
    <row r="78" spans="1:10" s="78" customFormat="1" ht="18">
      <c r="A78" s="130" t="s">
        <v>27</v>
      </c>
      <c r="B78" s="131"/>
      <c r="C78" s="131"/>
      <c r="D78" s="131"/>
      <c r="E78" s="131"/>
      <c r="F78" s="132"/>
      <c r="G78" s="81" t="e">
        <f>SUM(F9:F75)</f>
        <v>#REF!</v>
      </c>
      <c r="H78" s="78" t="e">
        <f>+G75+G66+G59+G53+G49+G43+G37+G33+G13</f>
        <v>#REF!</v>
      </c>
      <c r="I78" s="7" t="e">
        <f t="shared" si="7"/>
        <v>#REF!</v>
      </c>
    </row>
    <row r="79" spans="1:10">
      <c r="A79" s="7"/>
      <c r="C79" s="7"/>
    </row>
    <row r="80" spans="1:10" s="78" customFormat="1" ht="18">
      <c r="A80" s="79">
        <f>+A68+1</f>
        <v>10</v>
      </c>
      <c r="B80" s="133" t="s">
        <v>11</v>
      </c>
      <c r="C80" s="134"/>
      <c r="D80" s="134"/>
      <c r="E80" s="134"/>
      <c r="F80" s="134"/>
      <c r="G80" s="135"/>
      <c r="H80" s="82"/>
      <c r="I80" s="83"/>
      <c r="J80" s="84"/>
    </row>
    <row r="81" spans="1:10" ht="17.25">
      <c r="A81" s="8">
        <f t="shared" ref="A81:A89" si="17">A80+0.01</f>
        <v>10.01</v>
      </c>
      <c r="B81" s="45" t="s">
        <v>12</v>
      </c>
      <c r="C81" s="8">
        <v>10</v>
      </c>
      <c r="D81" s="3" t="s">
        <v>13</v>
      </c>
      <c r="E81" s="18"/>
      <c r="F81" s="46"/>
      <c r="G81" s="18" t="e">
        <f>+G78*C81%</f>
        <v>#REF!</v>
      </c>
      <c r="H81" s="43"/>
      <c r="I81" s="43"/>
      <c r="J81" s="44"/>
    </row>
    <row r="82" spans="1:10" ht="17.25">
      <c r="A82" s="8">
        <f t="shared" si="17"/>
        <v>10.02</v>
      </c>
      <c r="B82" s="45" t="s">
        <v>14</v>
      </c>
      <c r="C82" s="8">
        <v>0.1</v>
      </c>
      <c r="D82" s="3" t="s">
        <v>13</v>
      </c>
      <c r="E82" s="18"/>
      <c r="F82" s="46"/>
      <c r="G82" s="18" t="e">
        <f>+G78*C82%</f>
        <v>#REF!</v>
      </c>
      <c r="H82" s="43"/>
      <c r="I82" s="43"/>
      <c r="J82" s="44"/>
    </row>
    <row r="83" spans="1:10" ht="17.25">
      <c r="A83" s="8">
        <f t="shared" si="17"/>
        <v>10.029999999999999</v>
      </c>
      <c r="B83" s="45" t="s">
        <v>15</v>
      </c>
      <c r="C83" s="8">
        <v>4</v>
      </c>
      <c r="D83" s="3" t="s">
        <v>13</v>
      </c>
      <c r="E83" s="18"/>
      <c r="F83" s="46"/>
      <c r="G83" s="18" t="e">
        <f>+G78*C83%</f>
        <v>#REF!</v>
      </c>
      <c r="H83" s="43"/>
      <c r="I83" s="43"/>
      <c r="J83" s="44"/>
    </row>
    <row r="84" spans="1:10" ht="17.25">
      <c r="A84" s="8">
        <f t="shared" si="17"/>
        <v>10.039999999999999</v>
      </c>
      <c r="B84" s="45" t="s">
        <v>16</v>
      </c>
      <c r="C84" s="8">
        <v>3</v>
      </c>
      <c r="D84" s="3" t="s">
        <v>13</v>
      </c>
      <c r="E84" s="18"/>
      <c r="F84" s="46"/>
      <c r="G84" s="18" t="e">
        <f>+G78*C84%</f>
        <v>#REF!</v>
      </c>
      <c r="H84" s="43"/>
      <c r="I84" s="43"/>
      <c r="J84" s="44"/>
    </row>
    <row r="85" spans="1:10" ht="17.25">
      <c r="A85" s="8">
        <f t="shared" si="17"/>
        <v>10.049999999999999</v>
      </c>
      <c r="B85" s="45" t="s">
        <v>17</v>
      </c>
      <c r="C85" s="8">
        <v>1</v>
      </c>
      <c r="D85" s="3" t="s">
        <v>13</v>
      </c>
      <c r="E85" s="18"/>
      <c r="F85" s="46"/>
      <c r="G85" s="18" t="e">
        <f>+G78*C85%</f>
        <v>#REF!</v>
      </c>
      <c r="H85" s="43"/>
      <c r="I85" s="43"/>
      <c r="J85" s="44"/>
    </row>
    <row r="86" spans="1:10" ht="17.25">
      <c r="A86" s="8">
        <f t="shared" si="17"/>
        <v>10.059999999999999</v>
      </c>
      <c r="B86" s="45" t="s">
        <v>18</v>
      </c>
      <c r="C86" s="8">
        <v>2.25</v>
      </c>
      <c r="D86" s="3" t="s">
        <v>13</v>
      </c>
      <c r="E86" s="18"/>
      <c r="F86" s="46"/>
      <c r="G86" s="18" t="e">
        <f>+G78*C86%</f>
        <v>#REF!</v>
      </c>
      <c r="H86" s="43"/>
      <c r="I86" s="43"/>
      <c r="J86" s="44"/>
    </row>
    <row r="87" spans="1:10" ht="17.25">
      <c r="A87" s="8">
        <f t="shared" si="17"/>
        <v>10.069999999999999</v>
      </c>
      <c r="B87" s="45" t="s">
        <v>19</v>
      </c>
      <c r="C87" s="8">
        <v>4</v>
      </c>
      <c r="D87" s="3" t="s">
        <v>13</v>
      </c>
      <c r="E87" s="18"/>
      <c r="F87" s="46"/>
      <c r="G87" s="18" t="e">
        <f>+G78*C87%</f>
        <v>#REF!</v>
      </c>
      <c r="H87" s="43"/>
      <c r="I87" s="43"/>
      <c r="J87" s="44"/>
    </row>
    <row r="88" spans="1:10" ht="17.25">
      <c r="A88" s="8">
        <f t="shared" si="17"/>
        <v>10.079999999999998</v>
      </c>
      <c r="B88" s="45" t="s">
        <v>20</v>
      </c>
      <c r="C88" s="8">
        <v>18</v>
      </c>
      <c r="D88" s="3" t="s">
        <v>13</v>
      </c>
      <c r="E88" s="18"/>
      <c r="F88" s="46"/>
      <c r="G88" s="18" t="e">
        <f>+G81*C88%</f>
        <v>#REF!</v>
      </c>
      <c r="H88" s="43"/>
      <c r="I88" s="43"/>
      <c r="J88" s="44"/>
    </row>
    <row r="89" spans="1:10" ht="34.5">
      <c r="A89" s="24">
        <f t="shared" si="17"/>
        <v>10.089999999999998</v>
      </c>
      <c r="B89" s="112" t="s">
        <v>100</v>
      </c>
      <c r="C89" s="45"/>
      <c r="D89" s="45"/>
      <c r="E89" s="45"/>
      <c r="F89" s="45"/>
      <c r="G89" s="113">
        <f>+((5836.36*1.25*0.0508)*3369.71)*0.18</f>
        <v>224791.988693508</v>
      </c>
      <c r="H89" s="43"/>
      <c r="I89" s="43"/>
      <c r="J89" s="44"/>
    </row>
    <row r="90" spans="1:10" ht="13.5" customHeight="1">
      <c r="A90" s="7"/>
      <c r="C90" s="7"/>
      <c r="I90" s="43"/>
      <c r="J90" s="44"/>
    </row>
    <row r="91" spans="1:10" s="86" customFormat="1" ht="18">
      <c r="A91" s="130" t="s">
        <v>28</v>
      </c>
      <c r="B91" s="131"/>
      <c r="C91" s="131"/>
      <c r="D91" s="131"/>
      <c r="E91" s="131"/>
      <c r="F91" s="132"/>
      <c r="G91" s="85" t="e">
        <f>SUM(G81:G90)</f>
        <v>#REF!</v>
      </c>
      <c r="H91" s="78"/>
      <c r="I91" s="83"/>
      <c r="J91" s="84"/>
    </row>
    <row r="92" spans="1:10" s="86" customFormat="1" ht="15.75" customHeight="1">
      <c r="A92" s="136"/>
      <c r="B92" s="136"/>
      <c r="C92" s="136"/>
      <c r="D92" s="136"/>
      <c r="E92" s="136"/>
      <c r="F92" s="136"/>
      <c r="G92" s="136"/>
      <c r="H92" s="82"/>
      <c r="I92" s="83"/>
      <c r="J92" s="84"/>
    </row>
    <row r="93" spans="1:10" s="87" customFormat="1" ht="18">
      <c r="A93" s="130" t="s">
        <v>34</v>
      </c>
      <c r="B93" s="131"/>
      <c r="C93" s="131"/>
      <c r="D93" s="131"/>
      <c r="E93" s="131"/>
      <c r="F93" s="132"/>
      <c r="G93" s="85" t="e">
        <f>+G91+G78</f>
        <v>#REF!</v>
      </c>
      <c r="H93" s="82" t="e">
        <f>+G93-'PRES Comision'!G85</f>
        <v>#REF!</v>
      </c>
      <c r="I93" s="83"/>
      <c r="J93" s="84"/>
    </row>
    <row r="94" spans="1:10" s="78" customFormat="1" ht="18">
      <c r="A94" s="88"/>
      <c r="B94" s="89"/>
      <c r="C94" s="90"/>
      <c r="D94" s="89"/>
      <c r="E94" s="91"/>
      <c r="F94" s="92"/>
      <c r="H94" s="91"/>
      <c r="I94" s="82"/>
      <c r="J94" s="83"/>
    </row>
    <row r="95" spans="1:10" s="78" customFormat="1" ht="18">
      <c r="A95" s="133" t="s">
        <v>22</v>
      </c>
      <c r="B95" s="134"/>
      <c r="C95" s="134"/>
      <c r="D95" s="134"/>
      <c r="E95" s="134"/>
      <c r="F95" s="134"/>
      <c r="G95" s="135"/>
      <c r="H95" s="82" t="e">
        <f>+G93-H93</f>
        <v>#REF!</v>
      </c>
      <c r="I95" s="83"/>
      <c r="J95" s="84"/>
    </row>
    <row r="96" spans="1:10" ht="33.75" customHeight="1">
      <c r="A96" s="48" t="s">
        <v>29</v>
      </c>
      <c r="B96" s="343" t="s">
        <v>23</v>
      </c>
      <c r="C96" s="343"/>
      <c r="D96" s="343"/>
      <c r="E96" s="343"/>
      <c r="F96" s="343"/>
      <c r="G96" s="137"/>
      <c r="H96" s="43"/>
      <c r="I96" s="43"/>
      <c r="J96" s="44"/>
    </row>
    <row r="97" spans="1:10" ht="17.25">
      <c r="A97" s="48" t="s">
        <v>30</v>
      </c>
      <c r="B97" s="51" t="s">
        <v>24</v>
      </c>
      <c r="C97" s="51"/>
      <c r="D97" s="51"/>
      <c r="E97" s="51"/>
      <c r="F97" s="51"/>
      <c r="G97" s="111"/>
      <c r="H97" s="43"/>
      <c r="I97" s="43"/>
      <c r="J97" s="44"/>
    </row>
    <row r="98" spans="1:10" ht="17.25">
      <c r="A98" s="49" t="s">
        <v>31</v>
      </c>
      <c r="B98" s="109" t="s">
        <v>25</v>
      </c>
      <c r="C98" s="109"/>
      <c r="D98" s="109"/>
      <c r="E98" s="109"/>
      <c r="F98" s="109"/>
      <c r="G98" s="110"/>
      <c r="H98" s="43"/>
      <c r="I98" s="43"/>
      <c r="J98" s="44"/>
    </row>
    <row r="99" spans="1:10" ht="17.25">
      <c r="A99" s="50"/>
      <c r="B99" s="51"/>
      <c r="C99" s="51"/>
      <c r="D99" s="51"/>
      <c r="E99" s="52"/>
      <c r="F99" s="53"/>
      <c r="G99" s="52"/>
      <c r="H99" s="43"/>
      <c r="I99" s="43"/>
      <c r="J99" s="44"/>
    </row>
    <row r="100" spans="1:10" ht="17.25">
      <c r="A100" s="50"/>
      <c r="B100" s="51"/>
      <c r="C100" s="51"/>
      <c r="D100" s="51"/>
      <c r="E100" s="52"/>
      <c r="F100" s="53"/>
      <c r="G100" s="52"/>
      <c r="H100" s="43"/>
      <c r="I100" s="43"/>
      <c r="J100" s="44"/>
    </row>
    <row r="101" spans="1:10" ht="17.25">
      <c r="A101" s="50"/>
      <c r="B101" s="51"/>
      <c r="C101" s="51"/>
      <c r="D101" s="51"/>
      <c r="E101" s="52"/>
      <c r="F101" s="53"/>
      <c r="G101" s="52"/>
      <c r="H101" s="43"/>
      <c r="I101" s="43"/>
      <c r="J101" s="44"/>
    </row>
    <row r="102" spans="1:10" ht="17.25">
      <c r="A102" s="50"/>
      <c r="B102" s="51"/>
      <c r="C102" s="51"/>
      <c r="D102" s="51"/>
      <c r="E102" s="52"/>
      <c r="F102" s="53"/>
      <c r="G102" s="52"/>
      <c r="H102" s="43"/>
      <c r="I102" s="43"/>
      <c r="J102" s="44"/>
    </row>
    <row r="103" spans="1:10" ht="17.25">
      <c r="A103" s="50"/>
      <c r="B103" s="51"/>
      <c r="C103" s="51"/>
      <c r="D103" s="51"/>
      <c r="E103" s="52"/>
      <c r="F103" s="53"/>
      <c r="G103" s="52"/>
      <c r="H103" s="43"/>
      <c r="I103" s="43"/>
      <c r="J103" s="44"/>
    </row>
    <row r="104" spans="1:10" ht="17.25">
      <c r="A104" s="50"/>
      <c r="B104" s="51"/>
      <c r="C104" s="51"/>
      <c r="D104" s="51"/>
      <c r="E104" s="52"/>
      <c r="F104" s="53"/>
      <c r="G104" s="52"/>
      <c r="H104" s="43"/>
      <c r="I104" s="43"/>
      <c r="J104" s="44"/>
    </row>
    <row r="105" spans="1:10" ht="17.25">
      <c r="A105" s="50"/>
      <c r="B105" s="51"/>
      <c r="C105" s="51"/>
      <c r="D105" s="51"/>
      <c r="E105" s="52"/>
      <c r="F105" s="53"/>
      <c r="G105" s="52"/>
      <c r="H105" s="43"/>
      <c r="I105" s="43"/>
      <c r="J105" s="44"/>
    </row>
    <row r="106" spans="1:10" ht="17.25">
      <c r="A106" s="50"/>
      <c r="B106" s="51"/>
      <c r="C106" s="51"/>
      <c r="D106" s="51"/>
      <c r="E106" s="52"/>
      <c r="F106" s="53"/>
      <c r="G106" s="52"/>
      <c r="H106" s="43"/>
      <c r="I106" s="43"/>
      <c r="J106" s="44"/>
    </row>
    <row r="107" spans="1:10" ht="17.25">
      <c r="A107" s="12"/>
      <c r="B107" s="10"/>
      <c r="C107" s="54"/>
      <c r="D107" s="55"/>
      <c r="E107" s="56"/>
      <c r="F107" s="47"/>
      <c r="G107" s="56"/>
      <c r="H107" s="43"/>
      <c r="I107" s="43"/>
      <c r="J107" s="44"/>
    </row>
    <row r="108" spans="1:10" ht="17.25">
      <c r="A108" s="12"/>
      <c r="B108" s="10"/>
      <c r="C108" s="54"/>
      <c r="D108" s="55"/>
      <c r="E108" s="56"/>
      <c r="F108" s="47"/>
      <c r="G108" s="56"/>
      <c r="H108" s="43"/>
      <c r="I108" s="43"/>
      <c r="J108" s="57"/>
    </row>
    <row r="109" spans="1:10" ht="17.25">
      <c r="A109" s="12"/>
      <c r="B109" s="10"/>
      <c r="C109" s="54"/>
      <c r="D109" s="55"/>
      <c r="E109" s="56"/>
      <c r="F109" s="47"/>
      <c r="G109" s="56"/>
      <c r="H109" s="43"/>
      <c r="I109" s="43"/>
      <c r="J109" s="44"/>
    </row>
    <row r="110" spans="1:10" ht="17.25">
      <c r="A110" s="58"/>
      <c r="B110" s="59"/>
      <c r="C110" s="60"/>
      <c r="D110" s="59"/>
      <c r="E110" s="61"/>
      <c r="F110" s="62"/>
      <c r="G110" s="63"/>
      <c r="H110" s="43"/>
      <c r="I110" s="43"/>
      <c r="J110" s="44"/>
    </row>
    <row r="111" spans="1:10" ht="17.25">
      <c r="A111" s="64"/>
      <c r="B111" s="65"/>
      <c r="C111" s="138"/>
      <c r="D111" s="138"/>
      <c r="E111" s="138"/>
      <c r="F111" s="138"/>
      <c r="G111" s="138"/>
      <c r="H111" s="43"/>
      <c r="I111" s="43"/>
      <c r="J111" s="44"/>
    </row>
    <row r="112" spans="1:10" ht="17.25">
      <c r="A112" s="64"/>
      <c r="B112" s="65"/>
      <c r="C112" s="138"/>
      <c r="D112" s="138"/>
      <c r="E112" s="138"/>
      <c r="F112" s="138"/>
      <c r="G112" s="138"/>
      <c r="H112" s="43"/>
      <c r="I112" s="43"/>
      <c r="J112" s="44"/>
    </row>
    <row r="113" spans="1:10" ht="70.5" customHeight="1">
      <c r="A113" s="66"/>
      <c r="B113" s="66"/>
      <c r="C113" s="139"/>
      <c r="D113" s="139"/>
      <c r="E113" s="139"/>
      <c r="F113" s="139"/>
      <c r="G113" s="139"/>
      <c r="H113" s="43"/>
      <c r="I113" s="43"/>
      <c r="J113" s="44"/>
    </row>
    <row r="114" spans="1:10" ht="17.25">
      <c r="A114" s="64"/>
      <c r="B114" s="67"/>
      <c r="C114" s="140"/>
      <c r="D114" s="140"/>
      <c r="E114" s="140"/>
      <c r="F114" s="140"/>
      <c r="G114" s="140"/>
      <c r="H114" s="43"/>
      <c r="I114" s="43"/>
      <c r="J114" s="44"/>
    </row>
    <row r="115" spans="1:10" ht="17.25">
      <c r="A115" s="64"/>
      <c r="B115" s="68"/>
      <c r="C115" s="66"/>
      <c r="D115" s="66"/>
      <c r="E115" s="20"/>
      <c r="F115" s="69"/>
      <c r="G115" s="70"/>
      <c r="H115" s="43"/>
      <c r="I115" s="43"/>
      <c r="J115" s="44"/>
    </row>
    <row r="116" spans="1:10" ht="17.25">
      <c r="A116" s="64"/>
      <c r="B116" s="68"/>
      <c r="C116" s="66"/>
      <c r="D116" s="66"/>
      <c r="E116" s="20"/>
      <c r="F116" s="69"/>
      <c r="G116" s="70"/>
      <c r="H116" s="43"/>
      <c r="I116" s="43"/>
      <c r="J116" s="44"/>
    </row>
    <row r="117" spans="1:10" ht="15" customHeight="1">
      <c r="A117" s="64"/>
      <c r="B117" s="68"/>
      <c r="C117" s="66"/>
      <c r="D117" s="66"/>
      <c r="E117" s="20"/>
      <c r="F117" s="69"/>
      <c r="G117" s="70"/>
      <c r="H117" s="43"/>
      <c r="I117" s="43"/>
      <c r="J117" s="44"/>
    </row>
    <row r="118" spans="1:10" ht="17.25">
      <c r="A118" s="64"/>
      <c r="B118" s="68"/>
      <c r="C118" s="66"/>
      <c r="D118" s="66"/>
      <c r="E118" s="20"/>
      <c r="F118" s="69"/>
      <c r="G118" s="70"/>
      <c r="H118" s="43"/>
      <c r="I118" s="43"/>
      <c r="J118" s="44"/>
    </row>
    <row r="119" spans="1:10" ht="17.25">
      <c r="A119" s="64"/>
      <c r="B119" s="68"/>
      <c r="C119" s="66"/>
      <c r="D119" s="66"/>
      <c r="E119" s="20"/>
      <c r="F119" s="69"/>
      <c r="G119" s="70"/>
      <c r="H119" s="43"/>
      <c r="I119" s="43"/>
      <c r="J119" s="44"/>
    </row>
    <row r="120" spans="1:10" ht="17.25">
      <c r="A120" s="138"/>
      <c r="B120" s="138"/>
      <c r="C120" s="138"/>
      <c r="D120" s="138"/>
      <c r="E120" s="138"/>
      <c r="F120" s="138"/>
      <c r="G120" s="138"/>
      <c r="H120" s="43"/>
      <c r="I120" s="43"/>
      <c r="J120" s="44"/>
    </row>
    <row r="121" spans="1:10" ht="17.25">
      <c r="A121" s="64"/>
      <c r="B121" s="138"/>
      <c r="C121" s="138"/>
      <c r="D121" s="138"/>
      <c r="E121" s="138"/>
      <c r="F121" s="138"/>
      <c r="G121" s="138"/>
      <c r="H121" s="43"/>
      <c r="I121" s="43"/>
      <c r="J121" s="44"/>
    </row>
    <row r="122" spans="1:10">
      <c r="A122" s="139"/>
      <c r="B122" s="139"/>
      <c r="C122" s="139"/>
      <c r="D122" s="139"/>
      <c r="E122" s="139"/>
      <c r="F122" s="139"/>
      <c r="G122" s="139"/>
    </row>
    <row r="123" spans="1:10" ht="17.25">
      <c r="A123" s="140"/>
      <c r="B123" s="140"/>
      <c r="C123" s="140"/>
      <c r="D123" s="140"/>
      <c r="E123" s="140"/>
      <c r="F123" s="140"/>
      <c r="G123" s="140"/>
    </row>
    <row r="124" spans="1:10" ht="17.25">
      <c r="A124" s="64"/>
      <c r="B124" s="68"/>
      <c r="C124" s="66"/>
      <c r="D124" s="66"/>
      <c r="E124" s="20"/>
      <c r="F124" s="69"/>
      <c r="G124" s="70"/>
    </row>
    <row r="125" spans="1:10" ht="17.25">
      <c r="A125" s="64"/>
      <c r="B125" s="68"/>
      <c r="C125" s="66"/>
      <c r="D125" s="66"/>
      <c r="E125" s="20"/>
      <c r="F125" s="69"/>
      <c r="G125" s="70"/>
    </row>
    <row r="129" spans="2:2">
      <c r="B129" s="72"/>
    </row>
    <row r="130" spans="2:2">
      <c r="B130" s="73"/>
    </row>
  </sheetData>
  <mergeCells count="1">
    <mergeCell ref="B96:F96"/>
  </mergeCells>
  <printOptions horizontalCentered="1"/>
  <pageMargins left="0.74803149606299213" right="0.74803149606299213" top="1.4566929133858268" bottom="0.35433070866141736" header="0.15748031496062992" footer="0.19685039370078741"/>
  <pageSetup scale="51" fitToHeight="0" orientation="portrait" horizontalDpi="4294967293" verticalDpi="4294967293" r:id="rId1"/>
  <headerFooter>
    <oddHeader>&amp;C&amp;"Century Gothic,Negrita Cursiva"&amp;14&amp;GComisión Presidencial de Apoyo al Desarrollo ProvincialDepartamento de IngenieríaUnidad de Presupuesto&amp;RActualizado &amp;D</oddHeader>
    <oddFooter>&amp;C&amp;"Century Gothic,Normal"Página &amp;P de &amp;N</oddFooter>
  </headerFooter>
  <rowBreaks count="1" manualBreakCount="1">
    <brk id="66" max="6" man="1"/>
  </rowBreaks>
  <colBreaks count="1" manualBreakCount="1">
    <brk id="7" max="1048575" man="1"/>
  </colBreaks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6:Q61"/>
  <sheetViews>
    <sheetView showGridLines="0" tabSelected="1" view="pageBreakPreview" zoomScale="75" zoomScaleNormal="66" zoomScaleSheetLayoutView="75" workbookViewId="0">
      <selection activeCell="E4" sqref="E4"/>
    </sheetView>
  </sheetViews>
  <sheetFormatPr baseColWidth="10" defaultColWidth="11.42578125" defaultRowHeight="18.75"/>
  <cols>
    <col min="1" max="1" width="10.28515625" style="220" customWidth="1"/>
    <col min="2" max="2" width="66.85546875" style="217" customWidth="1"/>
    <col min="3" max="3" width="12.28515625" style="233" customWidth="1"/>
    <col min="4" max="4" width="7.42578125" style="234" customWidth="1"/>
    <col min="5" max="5" width="14.5703125" style="235" customWidth="1"/>
    <col min="6" max="6" width="23.85546875" style="215" customWidth="1"/>
    <col min="7" max="7" width="25.85546875" style="215" customWidth="1"/>
    <col min="8" max="8" width="20.28515625" style="215" customWidth="1"/>
    <col min="9" max="9" width="24.28515625" style="215" bestFit="1" customWidth="1"/>
    <col min="10" max="11" width="15.5703125" style="215" bestFit="1" customWidth="1"/>
    <col min="12" max="12" width="11.42578125" style="215"/>
    <col min="13" max="13" width="16.85546875" style="215" bestFit="1" customWidth="1"/>
    <col min="14" max="14" width="11.42578125" style="215"/>
    <col min="15" max="15" width="23" style="215" bestFit="1" customWidth="1"/>
    <col min="16" max="16" width="11.42578125" style="215"/>
    <col min="17" max="17" width="27.42578125" style="215" customWidth="1"/>
    <col min="18" max="16384" width="11.42578125" style="215"/>
  </cols>
  <sheetData>
    <row r="6" spans="1:7">
      <c r="A6" s="347" t="s">
        <v>194</v>
      </c>
      <c r="B6" s="347"/>
      <c r="C6" s="347"/>
      <c r="D6" s="347"/>
      <c r="E6" s="347"/>
      <c r="F6" s="347"/>
      <c r="G6" s="347"/>
    </row>
    <row r="8" spans="1:7">
      <c r="A8" s="347" t="s">
        <v>190</v>
      </c>
      <c r="B8" s="347"/>
      <c r="C8" s="347"/>
      <c r="D8" s="347"/>
      <c r="E8" s="347"/>
      <c r="F8" s="347"/>
      <c r="G8" s="347"/>
    </row>
    <row r="9" spans="1:7">
      <c r="A9" s="347" t="s">
        <v>195</v>
      </c>
      <c r="B9" s="347"/>
      <c r="C9" s="347"/>
      <c r="D9" s="347"/>
      <c r="E9" s="347"/>
      <c r="F9" s="347"/>
      <c r="G9" s="347"/>
    </row>
    <row r="10" spans="1:7" ht="30.75" customHeight="1">
      <c r="A10" s="353"/>
      <c r="B10" s="354"/>
      <c r="C10" s="354"/>
      <c r="D10" s="354"/>
      <c r="E10" s="354"/>
      <c r="F10" s="224"/>
      <c r="G10" s="240"/>
    </row>
    <row r="11" spans="1:7" ht="20.25">
      <c r="A11" s="219" t="s">
        <v>4</v>
      </c>
      <c r="B11" s="241" t="s">
        <v>5</v>
      </c>
      <c r="C11" s="242" t="s">
        <v>6</v>
      </c>
      <c r="D11" s="243" t="s">
        <v>7</v>
      </c>
      <c r="E11" s="244" t="s">
        <v>8</v>
      </c>
      <c r="F11" s="243" t="s">
        <v>9</v>
      </c>
      <c r="G11" s="243" t="s">
        <v>10</v>
      </c>
    </row>
    <row r="12" spans="1:7" ht="20.25">
      <c r="A12" s="245"/>
      <c r="B12" s="246"/>
      <c r="C12" s="247"/>
      <c r="D12" s="248"/>
      <c r="E12" s="249"/>
      <c r="F12" s="248"/>
      <c r="G12" s="248"/>
    </row>
    <row r="13" spans="1:7">
      <c r="A13" s="271">
        <v>1</v>
      </c>
      <c r="B13" s="355" t="s">
        <v>183</v>
      </c>
      <c r="C13" s="355"/>
      <c r="D13" s="355"/>
      <c r="E13" s="355"/>
      <c r="F13" s="355"/>
    </row>
    <row r="14" spans="1:7" ht="56.25">
      <c r="A14" s="272">
        <f>+A13+0.01</f>
        <v>1.01</v>
      </c>
      <c r="B14" s="273" t="s">
        <v>185</v>
      </c>
      <c r="C14" s="274">
        <v>1</v>
      </c>
      <c r="D14" s="275" t="s">
        <v>3</v>
      </c>
      <c r="E14" s="276"/>
      <c r="F14" s="277">
        <f t="shared" ref="F14:F15" si="0">+C14*E14</f>
        <v>0</v>
      </c>
    </row>
    <row r="15" spans="1:7">
      <c r="A15" s="272">
        <f t="shared" ref="A15" si="1">0.01+A14</f>
        <v>1.02</v>
      </c>
      <c r="B15" s="278" t="s">
        <v>182</v>
      </c>
      <c r="C15" s="276">
        <v>1</v>
      </c>
      <c r="D15" s="279" t="s">
        <v>69</v>
      </c>
      <c r="E15" s="276"/>
      <c r="F15" s="277">
        <f t="shared" si="0"/>
        <v>0</v>
      </c>
    </row>
    <row r="16" spans="1:7">
      <c r="A16" s="272"/>
      <c r="B16" s="280"/>
      <c r="C16" s="276"/>
      <c r="D16" s="279"/>
      <c r="E16" s="276"/>
      <c r="F16" s="281"/>
    </row>
    <row r="17" spans="1:15">
      <c r="A17" s="250"/>
      <c r="B17" s="255"/>
      <c r="C17" s="253"/>
      <c r="D17" s="254"/>
      <c r="E17" s="253"/>
      <c r="F17" s="282" t="s">
        <v>33</v>
      </c>
      <c r="G17" s="283">
        <f>SUM(F14:F16)</f>
        <v>0</v>
      </c>
      <c r="H17" s="235"/>
      <c r="I17" s="235"/>
      <c r="J17" s="235"/>
      <c r="K17" s="235"/>
      <c r="L17" s="235"/>
      <c r="M17" s="235"/>
    </row>
    <row r="18" spans="1:15">
      <c r="A18" s="250"/>
      <c r="B18" s="257"/>
      <c r="C18" s="253"/>
      <c r="D18" s="254"/>
      <c r="E18" s="258"/>
      <c r="F18" s="254"/>
      <c r="H18" s="235"/>
      <c r="I18" s="235"/>
      <c r="J18" s="235"/>
      <c r="K18" s="235"/>
      <c r="L18" s="235"/>
      <c r="M18" s="235"/>
    </row>
    <row r="19" spans="1:15" ht="37.5" customHeight="1">
      <c r="A19" s="250"/>
      <c r="B19" s="356" t="s">
        <v>196</v>
      </c>
      <c r="C19" s="356"/>
      <c r="D19" s="356"/>
      <c r="E19" s="356"/>
      <c r="F19" s="356"/>
      <c r="H19" s="235"/>
      <c r="I19" s="235"/>
      <c r="J19" s="235"/>
      <c r="K19" s="235"/>
      <c r="L19" s="235"/>
      <c r="M19" s="235"/>
    </row>
    <row r="20" spans="1:15">
      <c r="A20" s="272">
        <v>4</v>
      </c>
      <c r="B20" s="284" t="s">
        <v>183</v>
      </c>
      <c r="C20" s="276"/>
      <c r="D20" s="279"/>
      <c r="E20" s="285"/>
      <c r="F20" s="279"/>
      <c r="H20" s="235"/>
      <c r="I20" s="235"/>
      <c r="J20" s="235"/>
      <c r="K20" s="235"/>
      <c r="L20" s="235"/>
      <c r="M20" s="235"/>
    </row>
    <row r="21" spans="1:15">
      <c r="A21" s="272">
        <v>4.01</v>
      </c>
      <c r="B21" s="286" t="s">
        <v>189</v>
      </c>
      <c r="C21" s="276">
        <f>+C35</f>
        <v>1300</v>
      </c>
      <c r="D21" s="279" t="s">
        <v>73</v>
      </c>
      <c r="E21" s="285"/>
      <c r="F21" s="287">
        <f>+C21*E21</f>
        <v>0</v>
      </c>
      <c r="H21" s="235"/>
      <c r="I21" s="235"/>
      <c r="J21" s="235"/>
      <c r="K21" s="235"/>
      <c r="L21" s="235"/>
      <c r="M21" s="235"/>
    </row>
    <row r="22" spans="1:15">
      <c r="A22" s="272">
        <v>4.01</v>
      </c>
      <c r="B22" s="278" t="s">
        <v>187</v>
      </c>
      <c r="C22" s="274">
        <f>+C35</f>
        <v>1300</v>
      </c>
      <c r="D22" s="275" t="s">
        <v>73</v>
      </c>
      <c r="E22" s="276"/>
      <c r="F22" s="287">
        <f>+C22*E22</f>
        <v>0</v>
      </c>
      <c r="H22" s="235"/>
      <c r="I22" s="235"/>
      <c r="J22" s="235"/>
      <c r="K22" s="235"/>
      <c r="L22" s="235"/>
      <c r="M22" s="235"/>
    </row>
    <row r="23" spans="1:15">
      <c r="A23" s="272"/>
      <c r="B23" s="284"/>
      <c r="C23" s="276"/>
      <c r="D23" s="279"/>
      <c r="E23" s="285"/>
      <c r="F23" s="288"/>
      <c r="H23" s="235"/>
      <c r="I23" s="235"/>
      <c r="J23" s="235"/>
      <c r="K23" s="235"/>
      <c r="L23" s="235"/>
      <c r="M23" s="235"/>
    </row>
    <row r="24" spans="1:15">
      <c r="A24" s="214"/>
      <c r="B24" s="213"/>
      <c r="C24" s="251"/>
      <c r="D24" s="252"/>
      <c r="E24" s="251"/>
      <c r="F24" s="282" t="s">
        <v>33</v>
      </c>
      <c r="G24" s="283">
        <f>+F21+F22</f>
        <v>0</v>
      </c>
      <c r="H24" s="235"/>
      <c r="I24" s="235"/>
      <c r="J24" s="235"/>
      <c r="K24" s="235"/>
      <c r="L24" s="235"/>
      <c r="M24" s="235"/>
      <c r="O24" s="268"/>
    </row>
    <row r="25" spans="1:15">
      <c r="A25" s="214"/>
      <c r="B25" s="213"/>
      <c r="C25" s="251"/>
      <c r="D25" s="252"/>
      <c r="E25" s="251"/>
      <c r="F25" s="259"/>
      <c r="G25" s="289"/>
      <c r="H25" s="235"/>
      <c r="I25" s="235"/>
      <c r="J25" s="235"/>
      <c r="K25" s="235"/>
      <c r="L25" s="235"/>
      <c r="M25" s="235"/>
      <c r="O25" s="268"/>
    </row>
    <row r="26" spans="1:15">
      <c r="A26" s="290">
        <v>5</v>
      </c>
      <c r="B26" s="291" t="s">
        <v>70</v>
      </c>
      <c r="C26" s="292"/>
      <c r="D26" s="293"/>
      <c r="E26" s="293"/>
      <c r="F26" s="293"/>
      <c r="H26" s="235"/>
      <c r="I26" s="235"/>
      <c r="J26" s="235"/>
      <c r="K26" s="235"/>
      <c r="L26" s="235"/>
      <c r="M26" s="235"/>
    </row>
    <row r="27" spans="1:15">
      <c r="A27" s="290" t="s">
        <v>65</v>
      </c>
      <c r="B27" s="291"/>
      <c r="C27" s="292"/>
      <c r="D27" s="293"/>
      <c r="E27" s="293"/>
      <c r="F27" s="293"/>
      <c r="H27" s="235"/>
      <c r="I27" s="235"/>
      <c r="J27" s="235"/>
      <c r="K27" s="235"/>
      <c r="L27" s="235"/>
      <c r="M27" s="235"/>
    </row>
    <row r="28" spans="1:15">
      <c r="A28" s="294">
        <v>5.01</v>
      </c>
      <c r="B28" s="295" t="s">
        <v>191</v>
      </c>
      <c r="C28" s="275">
        <f>+C35*0.5*0.15</f>
        <v>97.5</v>
      </c>
      <c r="D28" s="296" t="s">
        <v>0</v>
      </c>
      <c r="E28" s="275"/>
      <c r="F28" s="275">
        <f>+E28*C28</f>
        <v>0</v>
      </c>
      <c r="H28" s="235"/>
      <c r="I28" s="235"/>
      <c r="J28" s="235"/>
      <c r="K28" s="235"/>
      <c r="L28" s="235"/>
      <c r="M28" s="235"/>
    </row>
    <row r="29" spans="1:15">
      <c r="A29" s="294">
        <v>5.0199999999999996</v>
      </c>
      <c r="B29" s="295" t="s">
        <v>192</v>
      </c>
      <c r="C29" s="275">
        <f>+C35*0.5*0.15</f>
        <v>97.5</v>
      </c>
      <c r="D29" s="296" t="s">
        <v>0</v>
      </c>
      <c r="E29" s="275"/>
      <c r="F29" s="275">
        <f>+E29*C29</f>
        <v>0</v>
      </c>
      <c r="H29" s="235"/>
      <c r="I29" s="235"/>
      <c r="J29" s="235"/>
      <c r="K29" s="235"/>
      <c r="L29" s="235"/>
      <c r="M29" s="235"/>
    </row>
    <row r="30" spans="1:15">
      <c r="A30" s="294">
        <v>5.03</v>
      </c>
      <c r="B30" s="295" t="s">
        <v>186</v>
      </c>
      <c r="C30" s="275">
        <f>+C28*1.3</f>
        <v>126.75</v>
      </c>
      <c r="D30" s="296" t="s">
        <v>0</v>
      </c>
      <c r="E30" s="275"/>
      <c r="F30" s="275">
        <f>+E30*C30</f>
        <v>0</v>
      </c>
      <c r="H30" s="235"/>
      <c r="I30" s="235"/>
      <c r="J30" s="235"/>
      <c r="K30" s="235"/>
      <c r="L30" s="235"/>
      <c r="M30" s="235"/>
    </row>
    <row r="31" spans="1:15">
      <c r="A31" s="294"/>
      <c r="B31" s="295"/>
      <c r="C31" s="275"/>
      <c r="D31" s="296"/>
      <c r="E31" s="296"/>
      <c r="F31" s="297"/>
      <c r="H31" s="235"/>
      <c r="I31" s="235"/>
      <c r="J31" s="235"/>
      <c r="K31" s="235"/>
      <c r="L31" s="235"/>
      <c r="M31" s="235"/>
    </row>
    <row r="32" spans="1:15">
      <c r="A32" s="214"/>
      <c r="B32" s="260"/>
      <c r="C32" s="252"/>
      <c r="D32" s="261"/>
      <c r="E32" s="261"/>
      <c r="F32" s="282" t="s">
        <v>33</v>
      </c>
      <c r="G32" s="283">
        <f>+F28+F29+F30</f>
        <v>0</v>
      </c>
      <c r="H32" s="235"/>
      <c r="I32" s="235"/>
      <c r="J32" s="235"/>
      <c r="K32" s="235"/>
      <c r="L32" s="235"/>
      <c r="M32" s="235"/>
      <c r="O32" s="269"/>
    </row>
    <row r="33" spans="1:15">
      <c r="A33" s="214"/>
      <c r="B33" s="260"/>
      <c r="C33" s="252"/>
      <c r="D33" s="261"/>
      <c r="E33" s="261"/>
      <c r="F33" s="226"/>
      <c r="G33" s="289"/>
      <c r="H33" s="235"/>
      <c r="I33" s="235"/>
      <c r="J33" s="235"/>
      <c r="K33" s="235"/>
      <c r="L33" s="235"/>
      <c r="M33" s="235"/>
      <c r="O33" s="269"/>
    </row>
    <row r="34" spans="1:15">
      <c r="A34" s="294">
        <v>6</v>
      </c>
      <c r="B34" s="298" t="s">
        <v>67</v>
      </c>
      <c r="C34" s="274"/>
      <c r="D34" s="275"/>
      <c r="E34" s="274"/>
      <c r="F34" s="287"/>
      <c r="H34" s="235"/>
      <c r="I34" s="235"/>
      <c r="J34" s="235"/>
      <c r="K34" s="235"/>
      <c r="L34" s="235"/>
      <c r="M34" s="235"/>
    </row>
    <row r="35" spans="1:15" ht="37.5">
      <c r="A35" s="272">
        <v>6.02</v>
      </c>
      <c r="B35" s="319" t="s">
        <v>193</v>
      </c>
      <c r="C35" s="276">
        <v>1300</v>
      </c>
      <c r="D35" s="279" t="s">
        <v>2</v>
      </c>
      <c r="E35" s="276"/>
      <c r="F35" s="277">
        <f>+C35*E35</f>
        <v>0</v>
      </c>
      <c r="H35" s="235"/>
      <c r="I35" s="235"/>
      <c r="J35" s="235"/>
      <c r="K35" s="235"/>
      <c r="L35" s="235"/>
      <c r="M35" s="235"/>
    </row>
    <row r="36" spans="1:15">
      <c r="A36" s="294"/>
      <c r="B36" s="278"/>
      <c r="C36" s="274"/>
      <c r="D36" s="275"/>
      <c r="E36" s="274"/>
      <c r="F36" s="300"/>
      <c r="H36" s="235"/>
      <c r="I36" s="235"/>
      <c r="J36" s="235"/>
      <c r="K36" s="235"/>
      <c r="L36" s="235"/>
      <c r="M36" s="235"/>
    </row>
    <row r="37" spans="1:15">
      <c r="A37" s="214"/>
      <c r="B37" s="213"/>
      <c r="C37" s="251"/>
      <c r="D37" s="252"/>
      <c r="E37" s="251"/>
      <c r="F37" s="282" t="s">
        <v>33</v>
      </c>
      <c r="G37" s="283">
        <f>+F35</f>
        <v>0</v>
      </c>
      <c r="H37" s="235"/>
      <c r="I37" s="235"/>
      <c r="J37" s="235"/>
      <c r="K37" s="235"/>
      <c r="L37" s="235"/>
      <c r="M37" s="235"/>
      <c r="O37" s="235"/>
    </row>
    <row r="38" spans="1:15">
      <c r="A38" s="250"/>
      <c r="B38" s="256"/>
      <c r="C38" s="253"/>
      <c r="D38" s="262"/>
      <c r="E38" s="258"/>
      <c r="F38" s="225"/>
      <c r="H38" s="235"/>
      <c r="I38" s="235"/>
      <c r="J38" s="235"/>
      <c r="K38" s="235"/>
      <c r="L38" s="235"/>
      <c r="M38" s="235"/>
    </row>
    <row r="39" spans="1:15">
      <c r="A39" s="301">
        <v>7</v>
      </c>
      <c r="B39" s="348" t="s">
        <v>188</v>
      </c>
      <c r="C39" s="348"/>
      <c r="D39" s="348"/>
      <c r="E39" s="348"/>
      <c r="F39" s="348"/>
      <c r="H39" s="235"/>
      <c r="I39" s="235"/>
      <c r="J39" s="235"/>
      <c r="K39" s="235"/>
      <c r="L39" s="235"/>
      <c r="M39" s="235"/>
    </row>
    <row r="40" spans="1:15">
      <c r="A40" s="272"/>
      <c r="B40" s="299"/>
      <c r="C40" s="276"/>
      <c r="D40" s="279"/>
      <c r="E40" s="285"/>
      <c r="F40" s="277"/>
      <c r="H40" s="235"/>
      <c r="I40" s="235"/>
      <c r="J40" s="235"/>
      <c r="K40" s="235"/>
      <c r="L40" s="235"/>
      <c r="M40" s="235"/>
    </row>
    <row r="41" spans="1:15">
      <c r="A41" s="272">
        <v>7.01</v>
      </c>
      <c r="B41" s="302" t="s">
        <v>184</v>
      </c>
      <c r="C41" s="303">
        <f>+C35</f>
        <v>1300</v>
      </c>
      <c r="D41" s="304" t="s">
        <v>39</v>
      </c>
      <c r="E41" s="285"/>
      <c r="F41" s="281">
        <f t="shared" ref="F41" si="2">+C41*E41</f>
        <v>0</v>
      </c>
      <c r="H41" s="235"/>
      <c r="I41" s="235"/>
      <c r="J41" s="235"/>
      <c r="K41" s="235"/>
      <c r="L41" s="235"/>
      <c r="M41" s="235"/>
    </row>
    <row r="42" spans="1:15">
      <c r="A42" s="250"/>
      <c r="B42" s="256"/>
      <c r="C42" s="263"/>
      <c r="D42" s="262"/>
      <c r="E42" s="258"/>
      <c r="F42" s="282" t="s">
        <v>33</v>
      </c>
      <c r="G42" s="283">
        <f>SUM(F40:F41)</f>
        <v>0</v>
      </c>
      <c r="H42" s="235"/>
      <c r="I42" s="235"/>
      <c r="J42" s="235"/>
      <c r="K42" s="235"/>
      <c r="L42" s="235"/>
      <c r="M42" s="235"/>
      <c r="O42" s="235"/>
    </row>
    <row r="43" spans="1:15">
      <c r="H43" s="235"/>
      <c r="I43" s="235"/>
      <c r="J43" s="235"/>
      <c r="K43" s="235"/>
      <c r="L43" s="235"/>
      <c r="M43" s="235"/>
      <c r="O43" s="270"/>
    </row>
    <row r="44" spans="1:15" s="238" customFormat="1">
      <c r="A44" s="352" t="s">
        <v>27</v>
      </c>
      <c r="B44" s="352"/>
      <c r="C44" s="352"/>
      <c r="D44" s="352"/>
      <c r="E44" s="352"/>
      <c r="F44" s="352"/>
      <c r="G44" s="237">
        <f>SUM(F14:F42)</f>
        <v>0</v>
      </c>
      <c r="H44" s="266"/>
      <c r="I44" s="266"/>
      <c r="J44" s="266"/>
      <c r="K44" s="266"/>
      <c r="L44" s="266"/>
      <c r="M44" s="266"/>
    </row>
    <row r="45" spans="1:15">
      <c r="A45" s="305"/>
      <c r="B45" s="306" t="s">
        <v>11</v>
      </c>
      <c r="C45" s="307"/>
      <c r="D45" s="308"/>
      <c r="E45" s="309"/>
      <c r="F45" s="310"/>
      <c r="G45" s="311"/>
      <c r="H45" s="235"/>
      <c r="I45" s="235"/>
      <c r="J45" s="235"/>
      <c r="K45" s="235"/>
      <c r="L45" s="235"/>
      <c r="M45" s="235"/>
    </row>
    <row r="46" spans="1:15">
      <c r="A46" s="305"/>
      <c r="B46" s="299" t="s">
        <v>12</v>
      </c>
      <c r="C46" s="312">
        <v>10</v>
      </c>
      <c r="D46" s="313" t="s">
        <v>13</v>
      </c>
      <c r="E46" s="309"/>
      <c r="F46" s="310"/>
      <c r="G46" s="314">
        <f t="shared" ref="G46:G52" si="3">C46%*$G$44</f>
        <v>0</v>
      </c>
      <c r="H46" s="235"/>
      <c r="I46" s="235"/>
      <c r="J46" s="235"/>
      <c r="K46" s="235"/>
      <c r="L46" s="235"/>
      <c r="M46" s="235"/>
    </row>
    <row r="47" spans="1:15">
      <c r="A47" s="305"/>
      <c r="B47" s="299" t="s">
        <v>15</v>
      </c>
      <c r="C47" s="312">
        <v>2.5</v>
      </c>
      <c r="D47" s="313" t="s">
        <v>13</v>
      </c>
      <c r="E47" s="309"/>
      <c r="F47" s="310"/>
      <c r="G47" s="314">
        <f t="shared" si="3"/>
        <v>0</v>
      </c>
      <c r="H47" s="235"/>
      <c r="I47" s="235"/>
      <c r="J47" s="235"/>
      <c r="K47" s="235"/>
      <c r="L47" s="235"/>
      <c r="M47" s="235"/>
    </row>
    <row r="48" spans="1:15">
      <c r="A48" s="305"/>
      <c r="B48" s="299" t="s">
        <v>16</v>
      </c>
      <c r="C48" s="312">
        <v>3.9</v>
      </c>
      <c r="D48" s="313" t="s">
        <v>13</v>
      </c>
      <c r="E48" s="309"/>
      <c r="F48" s="310"/>
      <c r="G48" s="314">
        <f t="shared" si="3"/>
        <v>0</v>
      </c>
      <c r="H48" s="235"/>
      <c r="I48" s="235"/>
      <c r="J48" s="235"/>
      <c r="K48" s="235"/>
      <c r="L48" s="235"/>
      <c r="M48" s="235"/>
    </row>
    <row r="49" spans="1:17">
      <c r="A49" s="305"/>
      <c r="B49" s="299" t="s">
        <v>178</v>
      </c>
      <c r="C49" s="312">
        <v>5</v>
      </c>
      <c r="D49" s="313" t="s">
        <v>13</v>
      </c>
      <c r="E49" s="309"/>
      <c r="F49" s="310"/>
      <c r="G49" s="314">
        <f t="shared" si="3"/>
        <v>0</v>
      </c>
      <c r="H49" s="235"/>
      <c r="I49" s="235"/>
      <c r="J49" s="235"/>
      <c r="K49" s="235"/>
      <c r="L49" s="235"/>
      <c r="M49" s="235"/>
    </row>
    <row r="50" spans="1:17">
      <c r="A50" s="305"/>
      <c r="B50" s="299" t="s">
        <v>14</v>
      </c>
      <c r="C50" s="312">
        <v>0.1</v>
      </c>
      <c r="D50" s="313" t="s">
        <v>13</v>
      </c>
      <c r="E50" s="309"/>
      <c r="F50" s="310"/>
      <c r="G50" s="314">
        <f t="shared" si="3"/>
        <v>0</v>
      </c>
      <c r="H50" s="235"/>
      <c r="I50" s="235"/>
      <c r="J50" s="235"/>
      <c r="K50" s="235"/>
      <c r="L50" s="235"/>
      <c r="M50" s="235"/>
    </row>
    <row r="51" spans="1:17">
      <c r="A51" s="305"/>
      <c r="B51" s="299" t="s">
        <v>18</v>
      </c>
      <c r="C51" s="312">
        <v>1.83</v>
      </c>
      <c r="D51" s="313" t="s">
        <v>13</v>
      </c>
      <c r="E51" s="309"/>
      <c r="F51" s="310"/>
      <c r="G51" s="314">
        <f t="shared" si="3"/>
        <v>0</v>
      </c>
      <c r="H51" s="235"/>
      <c r="I51" s="235"/>
      <c r="J51" s="235"/>
      <c r="K51" s="235"/>
      <c r="L51" s="235"/>
      <c r="M51" s="235"/>
    </row>
    <row r="52" spans="1:17">
      <c r="A52" s="305"/>
      <c r="B52" s="299" t="s">
        <v>179</v>
      </c>
      <c r="C52" s="312">
        <v>1</v>
      </c>
      <c r="D52" s="313" t="s">
        <v>13</v>
      </c>
      <c r="E52" s="309"/>
      <c r="F52" s="310"/>
      <c r="G52" s="314">
        <f t="shared" si="3"/>
        <v>0</v>
      </c>
      <c r="H52" s="235"/>
      <c r="I52" s="235"/>
      <c r="J52" s="235"/>
      <c r="K52" s="235"/>
      <c r="L52" s="235"/>
      <c r="M52" s="235"/>
    </row>
    <row r="53" spans="1:17">
      <c r="A53" s="315"/>
      <c r="B53" s="299" t="s">
        <v>180</v>
      </c>
      <c r="C53" s="316">
        <v>18</v>
      </c>
      <c r="D53" s="313" t="s">
        <v>13</v>
      </c>
      <c r="E53" s="317"/>
      <c r="F53" s="318"/>
      <c r="G53" s="314">
        <f>C53%*G46</f>
        <v>0</v>
      </c>
      <c r="H53" s="235"/>
      <c r="I53" s="235"/>
      <c r="J53" s="235"/>
      <c r="K53" s="235"/>
      <c r="L53" s="235"/>
      <c r="M53" s="235"/>
    </row>
    <row r="54" spans="1:17">
      <c r="A54" s="350" t="s">
        <v>28</v>
      </c>
      <c r="B54" s="350"/>
      <c r="C54" s="350"/>
      <c r="D54" s="350"/>
      <c r="E54" s="350"/>
      <c r="F54" s="350"/>
      <c r="G54" s="239">
        <f>SUM(G46:G53)</f>
        <v>0</v>
      </c>
      <c r="H54" s="235"/>
      <c r="I54" s="235"/>
      <c r="J54" s="235"/>
      <c r="K54" s="235"/>
      <c r="L54" s="235"/>
      <c r="M54" s="235"/>
    </row>
    <row r="55" spans="1:17">
      <c r="A55" s="221"/>
      <c r="B55" s="222"/>
      <c r="C55" s="232"/>
      <c r="D55" s="227"/>
      <c r="E55" s="230"/>
      <c r="F55" s="231"/>
      <c r="G55" s="264"/>
      <c r="H55" s="235"/>
      <c r="I55" s="235"/>
      <c r="J55" s="235"/>
      <c r="K55" s="235"/>
      <c r="L55" s="235"/>
      <c r="M55" s="235"/>
    </row>
    <row r="56" spans="1:17" ht="20.25">
      <c r="A56" s="351" t="s">
        <v>181</v>
      </c>
      <c r="B56" s="351"/>
      <c r="C56" s="351"/>
      <c r="D56" s="351"/>
      <c r="E56" s="351"/>
      <c r="F56" s="351"/>
      <c r="G56" s="265">
        <f>G44+G54</f>
        <v>0</v>
      </c>
      <c r="H56" s="235"/>
      <c r="I56" s="235"/>
      <c r="J56" s="235"/>
      <c r="K56" s="235"/>
      <c r="L56" s="235"/>
      <c r="M56" s="235"/>
      <c r="O56" s="235"/>
      <c r="Q56" s="267"/>
    </row>
    <row r="57" spans="1:17">
      <c r="A57" s="216"/>
      <c r="B57" s="349"/>
      <c r="C57" s="349"/>
      <c r="D57" s="349"/>
      <c r="E57" s="349"/>
      <c r="F57" s="349"/>
      <c r="G57" s="349"/>
    </row>
    <row r="58" spans="1:17">
      <c r="A58" s="216"/>
      <c r="B58" s="349"/>
      <c r="C58" s="349"/>
      <c r="D58" s="349"/>
      <c r="E58" s="349"/>
      <c r="F58" s="349"/>
      <c r="G58" s="349"/>
    </row>
    <row r="59" spans="1:17">
      <c r="A59" s="216"/>
      <c r="B59" s="349"/>
      <c r="C59" s="349"/>
      <c r="D59" s="349"/>
      <c r="E59" s="349"/>
      <c r="F59" s="349"/>
      <c r="G59" s="349"/>
    </row>
    <row r="60" spans="1:17">
      <c r="A60" s="218"/>
      <c r="B60" s="223"/>
      <c r="C60" s="227"/>
      <c r="D60" s="228"/>
      <c r="E60" s="230"/>
      <c r="F60" s="236"/>
      <c r="G60" s="229"/>
    </row>
    <row r="61" spans="1:17">
      <c r="A61" s="218"/>
      <c r="B61" s="223"/>
      <c r="C61" s="227"/>
      <c r="D61" s="228"/>
      <c r="E61" s="230"/>
      <c r="F61" s="236"/>
      <c r="G61" s="229"/>
    </row>
  </sheetData>
  <mergeCells count="13">
    <mergeCell ref="A6:G6"/>
    <mergeCell ref="A8:G8"/>
    <mergeCell ref="A9:G9"/>
    <mergeCell ref="B39:F39"/>
    <mergeCell ref="B59:G59"/>
    <mergeCell ref="A54:F54"/>
    <mergeCell ref="A56:F56"/>
    <mergeCell ref="A44:F44"/>
    <mergeCell ref="B57:G57"/>
    <mergeCell ref="B58:G58"/>
    <mergeCell ref="A10:E10"/>
    <mergeCell ref="B13:F13"/>
    <mergeCell ref="B19:F19"/>
  </mergeCells>
  <printOptions horizontalCentered="1"/>
  <pageMargins left="0.15748031496062992" right="0.15748031496062992" top="1.8110236220472442" bottom="0.31496062992125984" header="0.19685039370078741" footer="0.31496062992125984"/>
  <pageSetup scale="55" fitToHeight="0" orientation="portrait" horizontalDpi="4294967294" verticalDpi="4294967295" r:id="rId1"/>
  <headerFooter>
    <oddHeader>&amp;C&amp;"-,Negrita"&amp;16JUNTA DE DISTRITO MUNICIPAL LA COLONIA</oddHeader>
    <oddFooter>&amp;C&amp;P /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PRESUP.EDIF.TIPO A "EL RIIITO"</vt:lpstr>
      <vt:lpstr>PRES Comision</vt:lpstr>
      <vt:lpstr>PRES Comision PRECIO ANTIGUO</vt:lpstr>
      <vt:lpstr>CONTENES</vt:lpstr>
      <vt:lpstr>CONTENES!Área_de_impresión</vt:lpstr>
      <vt:lpstr>'PRES Comision'!Área_de_impresión</vt:lpstr>
      <vt:lpstr>'PRES Comision PRECIO ANTIGUO'!Área_de_impresión</vt:lpstr>
      <vt:lpstr>'PRESUP.EDIF.TIPO A "EL RIIITO"'!Área_de_impresión</vt:lpstr>
      <vt:lpstr>CONTENES!Títulos_a_imprimir</vt:lpstr>
      <vt:lpstr>'PRES Comision'!Títulos_a_imprimir</vt:lpstr>
      <vt:lpstr>'PRES Comision PRECIO ANTIGUO'!Títulos_a_imprimir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schleidenreyes</dc:creator>
  <cp:lastModifiedBy>HP</cp:lastModifiedBy>
  <cp:lastPrinted>2025-10-17T21:52:56Z</cp:lastPrinted>
  <dcterms:created xsi:type="dcterms:W3CDTF">2013-10-15T18:52:25Z</dcterms:created>
  <dcterms:modified xsi:type="dcterms:W3CDTF">2025-10-17T21:54:27Z</dcterms:modified>
</cp:coreProperties>
</file>